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HARMONOGRAMY STUDIÓW\ZARZĄDZANIE\"/>
    </mc:Choice>
  </mc:AlternateContent>
  <xr:revisionPtr revIDLastSave="0" documentId="8_{D154F5B6-719C-41D4-9EEB-37AF87CFD4E9}" xr6:coauthVersionLast="47" xr6:coauthVersionMax="47" xr10:uidLastSave="{00000000-0000-0000-0000-000000000000}"/>
  <bookViews>
    <workbookView xWindow="-120" yWindow="-120" windowWidth="29040" windowHeight="15720" tabRatio="680" xr2:uid="{00000000-000D-0000-FFFF-FFFF00000000}"/>
  </bookViews>
  <sheets>
    <sheet name="Zarządzanie I st. 2025-2026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7" i="4" l="1"/>
  <c r="F54" i="4"/>
  <c r="G54" i="4"/>
  <c r="H54" i="4"/>
  <c r="I54" i="4"/>
  <c r="J54" i="4"/>
  <c r="E54" i="4"/>
  <c r="F57" i="4"/>
  <c r="G57" i="4"/>
  <c r="H57" i="4"/>
  <c r="I57" i="4"/>
  <c r="J57" i="4"/>
  <c r="E57" i="4"/>
  <c r="F58" i="4"/>
  <c r="I58" i="4"/>
  <c r="J58" i="4"/>
  <c r="E58" i="4"/>
  <c r="F59" i="4"/>
  <c r="G59" i="4"/>
  <c r="H59" i="4"/>
  <c r="I59" i="4"/>
  <c r="J59" i="4"/>
  <c r="E59" i="4"/>
  <c r="K60" i="4"/>
  <c r="E60" i="4"/>
  <c r="E53" i="4"/>
  <c r="AK37" i="4"/>
  <c r="AJ37" i="4"/>
  <c r="AD37" i="4"/>
  <c r="F41" i="4"/>
  <c r="G41" i="4"/>
  <c r="H41" i="4"/>
  <c r="I41" i="4"/>
  <c r="J41" i="4"/>
  <c r="K41" i="4"/>
  <c r="F42" i="4"/>
  <c r="G42" i="4"/>
  <c r="H42" i="4"/>
  <c r="I42" i="4"/>
  <c r="J42" i="4"/>
  <c r="K42" i="4"/>
  <c r="F43" i="4"/>
  <c r="G43" i="4"/>
  <c r="H43" i="4"/>
  <c r="I43" i="4"/>
  <c r="J43" i="4"/>
  <c r="K43" i="4"/>
  <c r="F49" i="4"/>
  <c r="G49" i="4"/>
  <c r="H49" i="4"/>
  <c r="I49" i="4"/>
  <c r="J49" i="4"/>
  <c r="K49" i="4"/>
  <c r="AU37" i="4"/>
  <c r="AI37" i="4"/>
  <c r="E43" i="4"/>
  <c r="E41" i="4"/>
  <c r="E49" i="4"/>
  <c r="E42" i="4"/>
  <c r="V53" i="4"/>
  <c r="W53" i="4"/>
  <c r="AU21" i="4"/>
  <c r="R10" i="4"/>
  <c r="L10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O10" i="4"/>
  <c r="AO53" i="4"/>
  <c r="AO63" i="4"/>
  <c r="AP21" i="4"/>
  <c r="AQ21" i="4"/>
  <c r="AR21" i="4"/>
  <c r="AS21" i="4"/>
  <c r="AT21" i="4"/>
  <c r="L21" i="4"/>
  <c r="J21" i="4"/>
  <c r="AU53" i="4"/>
  <c r="AI53" i="4"/>
  <c r="AC53" i="4"/>
  <c r="AQ37" i="4"/>
  <c r="AR37" i="4"/>
  <c r="AS37" i="4"/>
  <c r="AT37" i="4"/>
  <c r="AP37" i="4"/>
  <c r="AE37" i="4"/>
  <c r="M37" i="4"/>
  <c r="N37" i="4"/>
  <c r="N10" i="4"/>
  <c r="N53" i="4"/>
  <c r="N63" i="4"/>
  <c r="O37" i="4"/>
  <c r="P37" i="4"/>
  <c r="Q37" i="4"/>
  <c r="R37" i="4"/>
  <c r="R53" i="4"/>
  <c r="R63" i="4"/>
  <c r="S37" i="4"/>
  <c r="T37" i="4"/>
  <c r="U37" i="4"/>
  <c r="V37" i="4"/>
  <c r="W37" i="4"/>
  <c r="X37" i="4"/>
  <c r="Y37" i="4"/>
  <c r="Z37" i="4"/>
  <c r="AA37" i="4"/>
  <c r="AB37" i="4"/>
  <c r="AC37" i="4"/>
  <c r="K37" i="4"/>
  <c r="AF37" i="4"/>
  <c r="AG37" i="4"/>
  <c r="AH37" i="4"/>
  <c r="AL37" i="4"/>
  <c r="AM37" i="4"/>
  <c r="AN37" i="4"/>
  <c r="L37" i="4"/>
  <c r="K62" i="4"/>
  <c r="J62" i="4"/>
  <c r="I62" i="4"/>
  <c r="H62" i="4"/>
  <c r="G62" i="4"/>
  <c r="F62" i="4"/>
  <c r="K19" i="4"/>
  <c r="J19" i="4"/>
  <c r="I19" i="4"/>
  <c r="H19" i="4"/>
  <c r="G19" i="4"/>
  <c r="F19" i="4"/>
  <c r="F36" i="4"/>
  <c r="G36" i="4"/>
  <c r="H36" i="4"/>
  <c r="I36" i="4"/>
  <c r="J36" i="4"/>
  <c r="K36" i="4"/>
  <c r="G22" i="4"/>
  <c r="H22" i="4"/>
  <c r="I22" i="4"/>
  <c r="J22" i="4"/>
  <c r="K22" i="4"/>
  <c r="G23" i="4"/>
  <c r="H23" i="4"/>
  <c r="I23" i="4"/>
  <c r="J23" i="4"/>
  <c r="K23" i="4"/>
  <c r="G24" i="4"/>
  <c r="H24" i="4"/>
  <c r="I24" i="4"/>
  <c r="J24" i="4"/>
  <c r="K24" i="4"/>
  <c r="G25" i="4"/>
  <c r="H25" i="4"/>
  <c r="I25" i="4"/>
  <c r="J25" i="4"/>
  <c r="K25" i="4"/>
  <c r="G26" i="4"/>
  <c r="H26" i="4"/>
  <c r="I26" i="4"/>
  <c r="J26" i="4"/>
  <c r="K26" i="4"/>
  <c r="G27" i="4"/>
  <c r="H27" i="4"/>
  <c r="I27" i="4"/>
  <c r="J27" i="4"/>
  <c r="K27" i="4"/>
  <c r="G28" i="4"/>
  <c r="H28" i="4"/>
  <c r="I28" i="4"/>
  <c r="J28" i="4"/>
  <c r="K28" i="4"/>
  <c r="G29" i="4"/>
  <c r="H29" i="4"/>
  <c r="I29" i="4"/>
  <c r="J29" i="4"/>
  <c r="K29" i="4"/>
  <c r="G30" i="4"/>
  <c r="H30" i="4"/>
  <c r="I30" i="4"/>
  <c r="J30" i="4"/>
  <c r="K30" i="4"/>
  <c r="G31" i="4"/>
  <c r="H31" i="4"/>
  <c r="I31" i="4"/>
  <c r="J31" i="4"/>
  <c r="K31" i="4"/>
  <c r="G32" i="4"/>
  <c r="H32" i="4"/>
  <c r="I32" i="4"/>
  <c r="J32" i="4"/>
  <c r="K32" i="4"/>
  <c r="G33" i="4"/>
  <c r="H33" i="4"/>
  <c r="I33" i="4"/>
  <c r="J33" i="4"/>
  <c r="K33" i="4"/>
  <c r="G34" i="4"/>
  <c r="H34" i="4"/>
  <c r="I34" i="4"/>
  <c r="J34" i="4"/>
  <c r="K34" i="4"/>
  <c r="G35" i="4"/>
  <c r="H35" i="4"/>
  <c r="I35" i="4"/>
  <c r="J35" i="4"/>
  <c r="K35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2" i="4"/>
  <c r="L53" i="4"/>
  <c r="L63" i="4"/>
  <c r="X10" i="4"/>
  <c r="AD10" i="4"/>
  <c r="AJ10" i="4"/>
  <c r="AP10" i="4"/>
  <c r="M10" i="4"/>
  <c r="S10" i="4"/>
  <c r="Y10" i="4"/>
  <c r="AE10" i="4"/>
  <c r="AK10" i="4"/>
  <c r="AQ10" i="4"/>
  <c r="T10" i="4"/>
  <c r="Z10" i="4"/>
  <c r="AF10" i="4"/>
  <c r="AL10" i="4"/>
  <c r="AR10" i="4"/>
  <c r="O10" i="4"/>
  <c r="U10" i="4"/>
  <c r="AA10" i="4"/>
  <c r="AG10" i="4"/>
  <c r="AM10" i="4"/>
  <c r="AS10" i="4"/>
  <c r="P10" i="4"/>
  <c r="V10" i="4"/>
  <c r="AB10" i="4"/>
  <c r="AH10" i="4"/>
  <c r="AN10" i="4"/>
  <c r="AT10" i="4"/>
  <c r="K61" i="4"/>
  <c r="J61" i="4"/>
  <c r="I61" i="4"/>
  <c r="H61" i="4"/>
  <c r="G61" i="4"/>
  <c r="F61" i="4"/>
  <c r="J60" i="4"/>
  <c r="I60" i="4"/>
  <c r="H60" i="4"/>
  <c r="G60" i="4"/>
  <c r="F60" i="4"/>
  <c r="K59" i="4"/>
  <c r="K58" i="4"/>
  <c r="K57" i="4"/>
  <c r="K56" i="4"/>
  <c r="J56" i="4"/>
  <c r="I56" i="4"/>
  <c r="H56" i="4"/>
  <c r="G56" i="4"/>
  <c r="F56" i="4"/>
  <c r="K55" i="4"/>
  <c r="J55" i="4"/>
  <c r="I55" i="4"/>
  <c r="H55" i="4"/>
  <c r="G55" i="4"/>
  <c r="F55" i="4"/>
  <c r="AT53" i="4"/>
  <c r="AS53" i="4"/>
  <c r="AR53" i="4"/>
  <c r="AQ53" i="4"/>
  <c r="AP53" i="4"/>
  <c r="AP63" i="4"/>
  <c r="AN53" i="4"/>
  <c r="AM53" i="4"/>
  <c r="AL53" i="4"/>
  <c r="AK53" i="4"/>
  <c r="AJ53" i="4"/>
  <c r="AH53" i="4"/>
  <c r="AG53" i="4"/>
  <c r="AF53" i="4"/>
  <c r="AE53" i="4"/>
  <c r="AD53" i="4"/>
  <c r="AB53" i="4"/>
  <c r="AA53" i="4"/>
  <c r="Z53" i="4"/>
  <c r="Y53" i="4"/>
  <c r="X53" i="4"/>
  <c r="U53" i="4"/>
  <c r="T53" i="4"/>
  <c r="S53" i="4"/>
  <c r="Q53" i="4"/>
  <c r="P53" i="4"/>
  <c r="P63" i="4"/>
  <c r="O53" i="4"/>
  <c r="M53" i="4"/>
  <c r="K52" i="4"/>
  <c r="J52" i="4"/>
  <c r="I52" i="4"/>
  <c r="H52" i="4"/>
  <c r="G52" i="4"/>
  <c r="F52" i="4"/>
  <c r="K51" i="4"/>
  <c r="J51" i="4"/>
  <c r="I51" i="4"/>
  <c r="H51" i="4"/>
  <c r="G51" i="4"/>
  <c r="F51" i="4"/>
  <c r="K50" i="4"/>
  <c r="J50" i="4"/>
  <c r="I50" i="4"/>
  <c r="H50" i="4"/>
  <c r="G50" i="4"/>
  <c r="F50" i="4"/>
  <c r="K48" i="4"/>
  <c r="J48" i="4"/>
  <c r="I48" i="4"/>
  <c r="H48" i="4"/>
  <c r="G48" i="4"/>
  <c r="F48" i="4"/>
  <c r="K47" i="4"/>
  <c r="J47" i="4"/>
  <c r="I47" i="4"/>
  <c r="H47" i="4"/>
  <c r="G47" i="4"/>
  <c r="F47" i="4"/>
  <c r="K46" i="4"/>
  <c r="J46" i="4"/>
  <c r="I46" i="4"/>
  <c r="H46" i="4"/>
  <c r="G46" i="4"/>
  <c r="F46" i="4"/>
  <c r="K45" i="4"/>
  <c r="J45" i="4"/>
  <c r="I45" i="4"/>
  <c r="H45" i="4"/>
  <c r="G45" i="4"/>
  <c r="F45" i="4"/>
  <c r="K44" i="4"/>
  <c r="J44" i="4"/>
  <c r="I44" i="4"/>
  <c r="H44" i="4"/>
  <c r="G44" i="4"/>
  <c r="F44" i="4"/>
  <c r="K40" i="4"/>
  <c r="J40" i="4"/>
  <c r="I40" i="4"/>
  <c r="H40" i="4"/>
  <c r="G40" i="4"/>
  <c r="F40" i="4"/>
  <c r="K39" i="4"/>
  <c r="J39" i="4"/>
  <c r="I39" i="4"/>
  <c r="H39" i="4"/>
  <c r="G39" i="4"/>
  <c r="F39" i="4"/>
  <c r="K38" i="4"/>
  <c r="J38" i="4"/>
  <c r="I38" i="4"/>
  <c r="H38" i="4"/>
  <c r="G38" i="4"/>
  <c r="F38" i="4"/>
  <c r="K20" i="4"/>
  <c r="J20" i="4"/>
  <c r="I20" i="4"/>
  <c r="H20" i="4"/>
  <c r="G20" i="4"/>
  <c r="F20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AU10" i="4"/>
  <c r="AU63" i="4"/>
  <c r="AI10" i="4"/>
  <c r="AI63" i="4"/>
  <c r="AC10" i="4"/>
  <c r="W10" i="4"/>
  <c r="Q10" i="4"/>
  <c r="AL63" i="4"/>
  <c r="H21" i="4"/>
  <c r="AB63" i="4"/>
  <c r="AK63" i="4"/>
  <c r="K53" i="4"/>
  <c r="AH63" i="4"/>
  <c r="AD63" i="4"/>
  <c r="F37" i="4"/>
  <c r="E62" i="4"/>
  <c r="J10" i="4"/>
  <c r="V63" i="4"/>
  <c r="E36" i="4"/>
  <c r="E51" i="4"/>
  <c r="AQ63" i="4"/>
  <c r="F53" i="4"/>
  <c r="AE63" i="4"/>
  <c r="AA63" i="4"/>
  <c r="W63" i="4"/>
  <c r="G37" i="4"/>
  <c r="Q63" i="4"/>
  <c r="E13" i="4"/>
  <c r="E14" i="4"/>
  <c r="E17" i="4"/>
  <c r="E20" i="4"/>
  <c r="E38" i="4"/>
  <c r="E25" i="4"/>
  <c r="AF63" i="4"/>
  <c r="G21" i="4"/>
  <c r="AS63" i="4"/>
  <c r="H37" i="4"/>
  <c r="E26" i="4"/>
  <c r="E22" i="4"/>
  <c r="G53" i="4"/>
  <c r="AT63" i="4"/>
  <c r="J53" i="4"/>
  <c r="E19" i="4"/>
  <c r="F21" i="4"/>
  <c r="X63" i="4"/>
  <c r="AJ63" i="4"/>
  <c r="I37" i="4"/>
  <c r="J37" i="4"/>
  <c r="E37" i="4"/>
  <c r="S63" i="4"/>
  <c r="F10" i="4"/>
  <c r="E35" i="4"/>
  <c r="E32" i="4"/>
  <c r="E28" i="4"/>
  <c r="E34" i="4"/>
  <c r="E33" i="4"/>
  <c r="E31" i="4"/>
  <c r="E30" i="4"/>
  <c r="E29" i="4"/>
  <c r="E27" i="4"/>
  <c r="E24" i="4"/>
  <c r="E23" i="4"/>
  <c r="K21" i="4"/>
  <c r="E11" i="4"/>
  <c r="E12" i="4"/>
  <c r="E15" i="4"/>
  <c r="E16" i="4"/>
  <c r="E18" i="4"/>
  <c r="E39" i="4"/>
  <c r="E40" i="4"/>
  <c r="E44" i="4"/>
  <c r="E45" i="4"/>
  <c r="E46" i="4"/>
  <c r="E47" i="4"/>
  <c r="E48" i="4"/>
  <c r="E50" i="4"/>
  <c r="E52" i="4"/>
  <c r="T63" i="4"/>
  <c r="AR63" i="4"/>
  <c r="H53" i="4"/>
  <c r="H10" i="4"/>
  <c r="AM63" i="4"/>
  <c r="O63" i="4"/>
  <c r="M63" i="4"/>
  <c r="AN63" i="4"/>
  <c r="AG63" i="4"/>
  <c r="AC63" i="4"/>
  <c r="Y63" i="4"/>
  <c r="U63" i="4"/>
  <c r="Z63" i="4"/>
  <c r="G10" i="4"/>
  <c r="I53" i="4"/>
  <c r="I21" i="4"/>
  <c r="I10" i="4"/>
  <c r="K10" i="4"/>
  <c r="J63" i="4"/>
  <c r="K63" i="4"/>
  <c r="E21" i="4"/>
  <c r="H63" i="4"/>
  <c r="F63" i="4"/>
  <c r="E10" i="4"/>
  <c r="G63" i="4"/>
  <c r="I63" i="4"/>
  <c r="E63" i="4"/>
</calcChain>
</file>

<file path=xl/sharedStrings.xml><?xml version="1.0" encoding="utf-8"?>
<sst xmlns="http://schemas.openxmlformats.org/spreadsheetml/2006/main" count="181" uniqueCount="98">
  <si>
    <t>nazwa przedmiotu</t>
  </si>
  <si>
    <t>forma zaliczenia</t>
  </si>
  <si>
    <t>ogólna liczba godzin/pkt. ECTS</t>
  </si>
  <si>
    <t>ECTS</t>
  </si>
  <si>
    <t>Legenda</t>
  </si>
  <si>
    <t>W-wykład</t>
  </si>
  <si>
    <t>K-konwersatorium</t>
  </si>
  <si>
    <t>L-laboratorium</t>
  </si>
  <si>
    <t>S-seminarium</t>
  </si>
  <si>
    <t>W</t>
  </si>
  <si>
    <t>K</t>
  </si>
  <si>
    <t>L</t>
  </si>
  <si>
    <t>S</t>
  </si>
  <si>
    <t>A. PRZEDMIOTY PODSTAWOWE</t>
  </si>
  <si>
    <t>B. PRZEDMIOTY KIERUNKOWE</t>
  </si>
  <si>
    <t>Wychowanie fizyczne</t>
  </si>
  <si>
    <t>Język obcy</t>
  </si>
  <si>
    <t>Szkolenie biblioteczne</t>
  </si>
  <si>
    <t>Szkolenie z zakresu ochrony własności intelektualnej</t>
  </si>
  <si>
    <t>suma</t>
  </si>
  <si>
    <t>Seminarium dyplomowe</t>
  </si>
  <si>
    <t>Profil studiów:</t>
  </si>
  <si>
    <t>Cykl dydaktyczny:</t>
  </si>
  <si>
    <t>Forma studiów:</t>
  </si>
  <si>
    <t>C</t>
  </si>
  <si>
    <t>C-ćwiczenia</t>
  </si>
  <si>
    <t>Prawo</t>
  </si>
  <si>
    <t>Podstawy przedsiębiorczości</t>
  </si>
  <si>
    <t>Ekonomika przedsiębiorstwa</t>
  </si>
  <si>
    <t>Podstawy logistyki</t>
  </si>
  <si>
    <t>Technologie informacyjne</t>
  </si>
  <si>
    <t>Podstawy zarządzania</t>
  </si>
  <si>
    <t>Podstawy rachunkowości</t>
  </si>
  <si>
    <t>Nauka o organizacji</t>
  </si>
  <si>
    <t>Finanse</t>
  </si>
  <si>
    <t>Zachowania organizacyjne</t>
  </si>
  <si>
    <t>Zarządzanie jakością</t>
  </si>
  <si>
    <t>Finanse przedsiębiorstwa</t>
  </si>
  <si>
    <t>Zarządzanie projektami</t>
  </si>
  <si>
    <t>Zarządzanie zasobami ludzkimi</t>
  </si>
  <si>
    <t>Badania marketingowe</t>
  </si>
  <si>
    <t>Podstawy badań operacyjnych</t>
  </si>
  <si>
    <t>Metody organizacji i zarządzania</t>
  </si>
  <si>
    <t>Zarządzanie relacjami</t>
  </si>
  <si>
    <t>Trening umiejętności kierowniczych</t>
  </si>
  <si>
    <t>Zarządzanie wiedzą w organizacjach</t>
  </si>
  <si>
    <t>Systemy motywowania pracowników</t>
  </si>
  <si>
    <t>Strategie marketingowe</t>
  </si>
  <si>
    <t xml:space="preserve">Marketing w handlu i usługach </t>
  </si>
  <si>
    <t>Strategie podmiotów rynkowych</t>
  </si>
  <si>
    <t>Zarządzanie łańcuchem dostaw</t>
  </si>
  <si>
    <t>Negocjacje w biznesie</t>
  </si>
  <si>
    <t>Zarządzanie</t>
  </si>
  <si>
    <t>studia I stopnia</t>
  </si>
  <si>
    <t>stacjonarne</t>
  </si>
  <si>
    <t>Podstawy budowania kapitału społecznego w organizacjach</t>
  </si>
  <si>
    <t>Komunikacja interpersonalna</t>
  </si>
  <si>
    <t>Analiza ekonomiczno-finansowa</t>
  </si>
  <si>
    <t>liczba godzin i pkt. ECTS w semestrze</t>
  </si>
  <si>
    <t>semestr I</t>
  </si>
  <si>
    <t>semestr II</t>
  </si>
  <si>
    <t>semestr III</t>
  </si>
  <si>
    <t>semestr IV</t>
  </si>
  <si>
    <t>semestr V</t>
  </si>
  <si>
    <t>semestr VI</t>
  </si>
  <si>
    <t>ZO</t>
  </si>
  <si>
    <t>E/ZO</t>
  </si>
  <si>
    <t>Ekonomia</t>
  </si>
  <si>
    <t>Ekonometria</t>
  </si>
  <si>
    <t>ZAL</t>
  </si>
  <si>
    <t>Szkolenie BHP</t>
  </si>
  <si>
    <t>Uwagi:</t>
  </si>
  <si>
    <t>Rozliczenie j.obcego: w semestrze 4 - 3pkt ECTS; w semestrze 5 - 4 pkt ECTS.</t>
  </si>
  <si>
    <t>Z a t w i e r d z a m</t>
  </si>
  <si>
    <t>praktyczny</t>
  </si>
  <si>
    <t xml:space="preserve">Matematyka </t>
  </si>
  <si>
    <t>Podstawy marketingu</t>
  </si>
  <si>
    <t xml:space="preserve">Zarządzanie strategiczne </t>
  </si>
  <si>
    <t>Zarządzanie zmianami w organizacji</t>
  </si>
  <si>
    <t>Projektowanie procesów informacyjnych w zarządzaniu</t>
  </si>
  <si>
    <t>Praktyka zawodowa</t>
  </si>
  <si>
    <t xml:space="preserve">Statystyka </t>
  </si>
  <si>
    <t>2. Studenci są zobowiązani do realizacji 120 godzin języka obcego na poziomie B2 w semestrach od 2 do 5.</t>
  </si>
  <si>
    <t>3. Studenci realizują 60 godzin zajęć z wychowania fizycznego w semestrze 2 oraz 3 (za zajęcia te student nie uzyskuje punktów ECTS)</t>
  </si>
  <si>
    <t>Managerial skills training</t>
  </si>
  <si>
    <t>Społeczna odpowiedzialność biznesu</t>
  </si>
  <si>
    <t>Kod przedmiotu</t>
  </si>
  <si>
    <t>C. PRZEDMIOTY KIERUNKOWE DO WYBORU</t>
  </si>
  <si>
    <t>E. INNE PRZEDMIOTY OBOWIĄZKOWE</t>
  </si>
  <si>
    <t xml:space="preserve">Harmonogram studiów </t>
  </si>
  <si>
    <t xml:space="preserve">Kierunek studiów:                                                                                                                                      </t>
  </si>
  <si>
    <t>Poziom studiów:</t>
  </si>
  <si>
    <t>2025/2026</t>
  </si>
  <si>
    <t>od roku akademickiego 2025/2026</t>
  </si>
  <si>
    <t xml:space="preserve">Metody i techniki promocji </t>
  </si>
  <si>
    <t>4. Student ma obowiązek zrealizować w trakcie studiów 960 godzin praktyk zawodowych: 200 godzin w II, III, IV, V semestrze oraz 160 godzin w  VI semestrze. W każdym semestrze student otrzymuje zaliczenie z oceną.</t>
  </si>
  <si>
    <t>1. Przedmioty kierunkowe do wyboru - (wybór 4 przedmiotów w 4,5 i 6 semestrze  - każdy przedmiot 3 ECTS - w ciągu studiów 36 pkt ECTS)</t>
  </si>
  <si>
    <t>Przedmiot humanistyczny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</si>
</sst>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 CE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2" fillId="4" borderId="0" xfId="2" applyFill="1"/>
    <xf numFmtId="0" fontId="5" fillId="0" borderId="1" xfId="2" applyFont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1" fontId="3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8" fillId="4" borderId="1" xfId="2" applyFont="1" applyFill="1" applyBorder="1"/>
    <xf numFmtId="0" fontId="3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3" fillId="4" borderId="0" xfId="1" applyFont="1" applyFill="1" applyAlignment="1">
      <alignment horizontal="center"/>
    </xf>
    <xf numFmtId="0" fontId="6" fillId="4" borderId="0" xfId="2" applyFont="1" applyFill="1"/>
    <xf numFmtId="0" fontId="13" fillId="4" borderId="0" xfId="2" applyFont="1" applyFill="1"/>
    <xf numFmtId="0" fontId="5" fillId="4" borderId="2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4" borderId="8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2" fillId="0" borderId="0" xfId="2" applyFill="1"/>
    <xf numFmtId="0" fontId="3" fillId="0" borderId="8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1" xfId="1" applyFont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left" vertical="center" wrapText="1"/>
    </xf>
    <xf numFmtId="0" fontId="5" fillId="4" borderId="12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4" borderId="14" xfId="2" applyFont="1" applyFill="1" applyBorder="1" applyAlignment="1">
      <alignment horizontal="center"/>
    </xf>
    <xf numFmtId="0" fontId="5" fillId="4" borderId="15" xfId="2" applyFont="1" applyFill="1" applyBorder="1" applyAlignment="1">
      <alignment horizontal="center"/>
    </xf>
    <xf numFmtId="0" fontId="5" fillId="4" borderId="16" xfId="2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15" xfId="2" applyFont="1" applyFill="1" applyBorder="1" applyAlignment="1">
      <alignment horizontal="center"/>
    </xf>
    <xf numFmtId="0" fontId="3" fillId="4" borderId="18" xfId="2" applyFont="1" applyFill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4" borderId="3" xfId="2" applyFont="1" applyFill="1" applyBorder="1" applyAlignment="1">
      <alignment horizontal="left" vertical="center" wrapText="1"/>
    </xf>
    <xf numFmtId="0" fontId="3" fillId="0" borderId="3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3" fillId="4" borderId="15" xfId="2" applyFont="1" applyFill="1" applyBorder="1" applyAlignment="1">
      <alignment horizontal="left" vertical="center" wrapText="1"/>
    </xf>
    <xf numFmtId="0" fontId="5" fillId="4" borderId="18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0" fontId="7" fillId="2" borderId="22" xfId="2" applyFont="1" applyFill="1" applyBorder="1" applyAlignment="1">
      <alignment horizontal="center"/>
    </xf>
    <xf numFmtId="0" fontId="7" fillId="2" borderId="23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24" xfId="2" applyFont="1" applyFill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7" fillId="3" borderId="22" xfId="2" applyFont="1" applyFill="1" applyBorder="1" applyAlignment="1">
      <alignment horizontal="center"/>
    </xf>
    <xf numFmtId="0" fontId="7" fillId="3" borderId="23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4" xfId="2" applyFont="1" applyFill="1" applyBorder="1" applyAlignment="1">
      <alignment horizontal="center"/>
    </xf>
    <xf numFmtId="0" fontId="5" fillId="3" borderId="23" xfId="2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textRotation="90"/>
    </xf>
    <xf numFmtId="0" fontId="5" fillId="2" borderId="1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textRotation="90"/>
    </xf>
    <xf numFmtId="0" fontId="5" fillId="2" borderId="9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 textRotation="90"/>
    </xf>
    <xf numFmtId="0" fontId="5" fillId="2" borderId="20" xfId="2" applyFont="1" applyFill="1" applyBorder="1" applyAlignment="1">
      <alignment horizontal="center" vertical="center" textRotation="90" wrapText="1"/>
    </xf>
    <xf numFmtId="0" fontId="3" fillId="4" borderId="15" xfId="1" applyFont="1" applyFill="1" applyBorder="1" applyAlignment="1">
      <alignment horizontal="left" wrapText="1"/>
    </xf>
    <xf numFmtId="0" fontId="7" fillId="3" borderId="21" xfId="2" applyFont="1" applyFill="1" applyBorder="1" applyAlignment="1">
      <alignment horizontal="center"/>
    </xf>
    <xf numFmtId="0" fontId="7" fillId="3" borderId="24" xfId="2" applyFont="1" applyFill="1" applyBorder="1" applyAlignment="1">
      <alignment horizontal="center"/>
    </xf>
    <xf numFmtId="0" fontId="3" fillId="0" borderId="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3" fillId="0" borderId="17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7" fillId="2" borderId="27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center"/>
    </xf>
    <xf numFmtId="0" fontId="5" fillId="5" borderId="2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  <xf numFmtId="0" fontId="5" fillId="5" borderId="8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left" vertical="center" wrapText="1"/>
    </xf>
    <xf numFmtId="0" fontId="5" fillId="5" borderId="3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2" xfId="2" applyFont="1" applyFill="1" applyBorder="1" applyAlignment="1">
      <alignment horizontal="center"/>
    </xf>
    <xf numFmtId="0" fontId="5" fillId="5" borderId="13" xfId="2" applyFont="1" applyFill="1" applyBorder="1" applyAlignment="1">
      <alignment horizontal="center"/>
    </xf>
    <xf numFmtId="0" fontId="8" fillId="5" borderId="1" xfId="2" applyFont="1" applyFill="1" applyBorder="1"/>
    <xf numFmtId="0" fontId="3" fillId="5" borderId="15" xfId="2" applyFont="1" applyFill="1" applyBorder="1" applyAlignment="1">
      <alignment horizontal="left" vertical="center" wrapText="1"/>
    </xf>
    <xf numFmtId="0" fontId="5" fillId="5" borderId="15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5" fillId="5" borderId="14" xfId="2" applyFont="1" applyFill="1" applyBorder="1" applyAlignment="1">
      <alignment horizontal="center"/>
    </xf>
    <xf numFmtId="0" fontId="5" fillId="5" borderId="16" xfId="2" applyFont="1" applyFill="1" applyBorder="1" applyAlignment="1">
      <alignment horizontal="center"/>
    </xf>
    <xf numFmtId="0" fontId="3" fillId="4" borderId="0" xfId="2" applyFont="1" applyFill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3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/>
    </xf>
    <xf numFmtId="0" fontId="5" fillId="2" borderId="21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9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 indent="1"/>
    </xf>
    <xf numFmtId="0" fontId="12" fillId="2" borderId="21" xfId="2" applyFont="1" applyFill="1" applyBorder="1" applyAlignment="1">
      <alignment horizontal="left" vertical="center"/>
    </xf>
    <xf numFmtId="0" fontId="7" fillId="2" borderId="22" xfId="2" applyFont="1" applyFill="1" applyBorder="1" applyAlignment="1">
      <alignment horizontal="left" vertical="center"/>
    </xf>
    <xf numFmtId="0" fontId="7" fillId="3" borderId="21" xfId="2" applyFont="1" applyFill="1" applyBorder="1" applyAlignment="1">
      <alignment horizontal="left" vertical="center"/>
    </xf>
    <xf numFmtId="0" fontId="7" fillId="3" borderId="22" xfId="2" applyFont="1" applyFill="1" applyBorder="1" applyAlignment="1">
      <alignment horizontal="left" vertical="center"/>
    </xf>
    <xf numFmtId="0" fontId="7" fillId="2" borderId="21" xfId="2" applyFont="1" applyFill="1" applyBorder="1" applyAlignment="1">
      <alignment horizontal="left" vertical="center" wrapText="1"/>
    </xf>
    <xf numFmtId="0" fontId="7" fillId="2" borderId="22" xfId="2" applyFont="1" applyFill="1" applyBorder="1" applyAlignment="1">
      <alignment horizontal="left" vertical="center" wrapText="1"/>
    </xf>
    <xf numFmtId="0" fontId="3" fillId="4" borderId="0" xfId="1" applyFont="1" applyFill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10" xfId="2" applyFont="1" applyFill="1" applyBorder="1" applyAlignment="1">
      <alignment horizontal="center" vertical="center" textRotation="90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4" xr:uid="{00000000-0005-0000-0000-000003000000}"/>
    <cellStyle name="Normalny_Siatka WT mag - zao" xfId="3" xr:uid="{00000000-0005-0000-0000-000004000000}"/>
    <cellStyle name="Procentowy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5"/>
  <sheetViews>
    <sheetView showGridLines="0" tabSelected="1" zoomScale="65" zoomScaleNormal="65" workbookViewId="0">
      <selection activeCell="C66" sqref="C65:C66"/>
    </sheetView>
  </sheetViews>
  <sheetFormatPr defaultColWidth="9.140625" defaultRowHeight="15" x14ac:dyDescent="0.25"/>
  <cols>
    <col min="1" max="1" width="2.140625" style="3" customWidth="1"/>
    <col min="2" max="2" width="16" style="4" customWidth="1"/>
    <col min="3" max="3" width="49.5703125" style="2" customWidth="1"/>
    <col min="4" max="4" width="7.5703125" style="2" customWidth="1"/>
    <col min="5" max="5" width="6.140625" style="2" customWidth="1"/>
    <col min="6" max="6" width="5.140625" style="2" customWidth="1"/>
    <col min="7" max="9" width="4.85546875" style="2" customWidth="1"/>
    <col min="10" max="10" width="7" style="2" customWidth="1"/>
    <col min="11" max="11" width="6.28515625" style="2" customWidth="1"/>
    <col min="12" max="47" width="4.85546875" style="2" customWidth="1"/>
    <col min="48" max="48" width="13" style="3" customWidth="1"/>
    <col min="49" max="16384" width="9.140625" style="3"/>
  </cols>
  <sheetData>
    <row r="1" spans="2:47" ht="20.100000000000001" customHeight="1" x14ac:dyDescent="0.25">
      <c r="B1" s="28" t="s">
        <v>89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2:47" x14ac:dyDescent="0.25">
      <c r="B2" s="29" t="s">
        <v>90</v>
      </c>
      <c r="C2" s="1" t="s">
        <v>52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</row>
    <row r="3" spans="2:47" x14ac:dyDescent="0.25">
      <c r="B3" s="29" t="s">
        <v>91</v>
      </c>
      <c r="C3" s="1" t="s">
        <v>53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</row>
    <row r="4" spans="2:47" x14ac:dyDescent="0.25">
      <c r="B4" s="29" t="s">
        <v>23</v>
      </c>
      <c r="C4" s="1" t="s">
        <v>54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</row>
    <row r="5" spans="2:47" x14ac:dyDescent="0.25">
      <c r="B5" s="29" t="s">
        <v>21</v>
      </c>
      <c r="C5" s="1" t="s">
        <v>74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</row>
    <row r="6" spans="2:47" ht="15.75" thickBot="1" x14ac:dyDescent="0.3">
      <c r="B6" s="29" t="s">
        <v>22</v>
      </c>
      <c r="C6" s="23" t="s">
        <v>92</v>
      </c>
      <c r="D6" s="88"/>
      <c r="E6" s="88"/>
      <c r="F6" s="88"/>
      <c r="G6" s="88"/>
      <c r="H6" s="88"/>
      <c r="I6" s="88"/>
      <c r="J6" s="88"/>
      <c r="K6" s="8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2:47" ht="15.75" thickBot="1" x14ac:dyDescent="0.3">
      <c r="B7" s="89"/>
      <c r="C7" s="146" t="s">
        <v>0</v>
      </c>
      <c r="D7" s="149" t="s">
        <v>1</v>
      </c>
      <c r="E7" s="146" t="s">
        <v>2</v>
      </c>
      <c r="F7" s="146"/>
      <c r="G7" s="146"/>
      <c r="H7" s="146"/>
      <c r="I7" s="146"/>
      <c r="J7" s="146"/>
      <c r="K7" s="146"/>
      <c r="L7" s="153" t="s">
        <v>58</v>
      </c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4"/>
    </row>
    <row r="8" spans="2:47" x14ac:dyDescent="0.25">
      <c r="B8" s="159" t="s">
        <v>86</v>
      </c>
      <c r="C8" s="147"/>
      <c r="D8" s="150"/>
      <c r="E8" s="147"/>
      <c r="F8" s="147"/>
      <c r="G8" s="147"/>
      <c r="H8" s="147"/>
      <c r="I8" s="147"/>
      <c r="J8" s="147"/>
      <c r="K8" s="152"/>
      <c r="L8" s="155" t="s">
        <v>59</v>
      </c>
      <c r="M8" s="156"/>
      <c r="N8" s="156"/>
      <c r="O8" s="156"/>
      <c r="P8" s="156"/>
      <c r="Q8" s="157"/>
      <c r="R8" s="155" t="s">
        <v>60</v>
      </c>
      <c r="S8" s="156"/>
      <c r="T8" s="156"/>
      <c r="U8" s="156"/>
      <c r="V8" s="156"/>
      <c r="W8" s="157"/>
      <c r="X8" s="155" t="s">
        <v>61</v>
      </c>
      <c r="Y8" s="156"/>
      <c r="Z8" s="156"/>
      <c r="AA8" s="156"/>
      <c r="AB8" s="156"/>
      <c r="AC8" s="158"/>
      <c r="AD8" s="155" t="s">
        <v>62</v>
      </c>
      <c r="AE8" s="156"/>
      <c r="AF8" s="156"/>
      <c r="AG8" s="156"/>
      <c r="AH8" s="156"/>
      <c r="AI8" s="157"/>
      <c r="AJ8" s="155" t="s">
        <v>63</v>
      </c>
      <c r="AK8" s="156"/>
      <c r="AL8" s="156"/>
      <c r="AM8" s="156"/>
      <c r="AN8" s="156"/>
      <c r="AO8" s="157"/>
      <c r="AP8" s="155" t="s">
        <v>64</v>
      </c>
      <c r="AQ8" s="156"/>
      <c r="AR8" s="156"/>
      <c r="AS8" s="156"/>
      <c r="AT8" s="156"/>
      <c r="AU8" s="157"/>
    </row>
    <row r="9" spans="2:47" ht="28.5" thickBot="1" x14ac:dyDescent="0.3">
      <c r="B9" s="160"/>
      <c r="C9" s="148"/>
      <c r="D9" s="151"/>
      <c r="E9" s="90" t="s">
        <v>19</v>
      </c>
      <c r="F9" s="91" t="s">
        <v>9</v>
      </c>
      <c r="G9" s="91" t="s">
        <v>24</v>
      </c>
      <c r="H9" s="91" t="s">
        <v>10</v>
      </c>
      <c r="I9" s="91" t="s">
        <v>11</v>
      </c>
      <c r="J9" s="92" t="s">
        <v>12</v>
      </c>
      <c r="K9" s="93" t="s">
        <v>3</v>
      </c>
      <c r="L9" s="94" t="s">
        <v>9</v>
      </c>
      <c r="M9" s="91" t="s">
        <v>24</v>
      </c>
      <c r="N9" s="91" t="s">
        <v>10</v>
      </c>
      <c r="O9" s="91" t="s">
        <v>11</v>
      </c>
      <c r="P9" s="91" t="s">
        <v>12</v>
      </c>
      <c r="Q9" s="95" t="s">
        <v>3</v>
      </c>
      <c r="R9" s="94" t="s">
        <v>9</v>
      </c>
      <c r="S9" s="91" t="s">
        <v>24</v>
      </c>
      <c r="T9" s="91" t="s">
        <v>10</v>
      </c>
      <c r="U9" s="91" t="s">
        <v>11</v>
      </c>
      <c r="V9" s="91" t="s">
        <v>12</v>
      </c>
      <c r="W9" s="95" t="s">
        <v>3</v>
      </c>
      <c r="X9" s="94" t="s">
        <v>9</v>
      </c>
      <c r="Y9" s="91" t="s">
        <v>24</v>
      </c>
      <c r="Z9" s="91" t="s">
        <v>10</v>
      </c>
      <c r="AA9" s="91" t="s">
        <v>11</v>
      </c>
      <c r="AB9" s="91" t="s">
        <v>12</v>
      </c>
      <c r="AC9" s="96" t="s">
        <v>3</v>
      </c>
      <c r="AD9" s="94" t="s">
        <v>9</v>
      </c>
      <c r="AE9" s="91" t="s">
        <v>24</v>
      </c>
      <c r="AF9" s="91" t="s">
        <v>10</v>
      </c>
      <c r="AG9" s="91" t="s">
        <v>11</v>
      </c>
      <c r="AH9" s="91" t="s">
        <v>12</v>
      </c>
      <c r="AI9" s="95" t="s">
        <v>3</v>
      </c>
      <c r="AJ9" s="94" t="s">
        <v>9</v>
      </c>
      <c r="AK9" s="91" t="s">
        <v>24</v>
      </c>
      <c r="AL9" s="91" t="s">
        <v>10</v>
      </c>
      <c r="AM9" s="91" t="s">
        <v>11</v>
      </c>
      <c r="AN9" s="91" t="s">
        <v>12</v>
      </c>
      <c r="AO9" s="95" t="s">
        <v>3</v>
      </c>
      <c r="AP9" s="94" t="s">
        <v>9</v>
      </c>
      <c r="AQ9" s="91" t="s">
        <v>24</v>
      </c>
      <c r="AR9" s="91" t="s">
        <v>10</v>
      </c>
      <c r="AS9" s="91" t="s">
        <v>11</v>
      </c>
      <c r="AT9" s="91" t="s">
        <v>12</v>
      </c>
      <c r="AU9" s="95" t="s">
        <v>3</v>
      </c>
    </row>
    <row r="10" spans="2:47" ht="15.75" thickBot="1" x14ac:dyDescent="0.3">
      <c r="B10" s="143" t="s">
        <v>13</v>
      </c>
      <c r="C10" s="144"/>
      <c r="D10" s="76"/>
      <c r="E10" s="77">
        <f>SUM(F10:J10)</f>
        <v>465</v>
      </c>
      <c r="F10" s="77">
        <f>SUM(L10,R10,X10,AD10,AJ10,AP10)</f>
        <v>225</v>
      </c>
      <c r="G10" s="77">
        <f t="shared" ref="F10:K25" si="0">SUM(M10,S10,Y10,AE10,AK10,AQ10)</f>
        <v>135</v>
      </c>
      <c r="H10" s="77">
        <f t="shared" si="0"/>
        <v>60</v>
      </c>
      <c r="I10" s="77">
        <f t="shared" si="0"/>
        <v>45</v>
      </c>
      <c r="J10" s="77">
        <f t="shared" si="0"/>
        <v>0</v>
      </c>
      <c r="K10" s="78">
        <f t="shared" si="0"/>
        <v>38</v>
      </c>
      <c r="L10" s="79">
        <f t="shared" ref="L10:AU10" si="1">SUM(L11:L20)</f>
        <v>135</v>
      </c>
      <c r="M10" s="77">
        <f t="shared" si="1"/>
        <v>75</v>
      </c>
      <c r="N10" s="77">
        <f t="shared" si="1"/>
        <v>60</v>
      </c>
      <c r="O10" s="77">
        <f t="shared" si="1"/>
        <v>0</v>
      </c>
      <c r="P10" s="77">
        <f t="shared" si="1"/>
        <v>0</v>
      </c>
      <c r="Q10" s="80">
        <f t="shared" si="1"/>
        <v>21</v>
      </c>
      <c r="R10" s="79">
        <f t="shared" si="1"/>
        <v>75</v>
      </c>
      <c r="S10" s="77">
        <f t="shared" si="1"/>
        <v>60</v>
      </c>
      <c r="T10" s="77">
        <f t="shared" si="1"/>
        <v>0</v>
      </c>
      <c r="U10" s="77">
        <f t="shared" si="1"/>
        <v>30</v>
      </c>
      <c r="V10" s="77">
        <f t="shared" si="1"/>
        <v>0</v>
      </c>
      <c r="W10" s="80">
        <f t="shared" si="1"/>
        <v>14</v>
      </c>
      <c r="X10" s="79">
        <f t="shared" si="1"/>
        <v>15</v>
      </c>
      <c r="Y10" s="77">
        <f t="shared" si="1"/>
        <v>0</v>
      </c>
      <c r="Z10" s="77">
        <f t="shared" si="1"/>
        <v>0</v>
      </c>
      <c r="AA10" s="77">
        <f t="shared" si="1"/>
        <v>15</v>
      </c>
      <c r="AB10" s="77">
        <f t="shared" si="1"/>
        <v>0</v>
      </c>
      <c r="AC10" s="78">
        <f t="shared" si="1"/>
        <v>3</v>
      </c>
      <c r="AD10" s="79">
        <f t="shared" si="1"/>
        <v>0</v>
      </c>
      <c r="AE10" s="77">
        <f t="shared" si="1"/>
        <v>0</v>
      </c>
      <c r="AF10" s="77">
        <f t="shared" si="1"/>
        <v>0</v>
      </c>
      <c r="AG10" s="77">
        <f t="shared" si="1"/>
        <v>0</v>
      </c>
      <c r="AH10" s="77">
        <f t="shared" si="1"/>
        <v>0</v>
      </c>
      <c r="AI10" s="80">
        <f t="shared" si="1"/>
        <v>0</v>
      </c>
      <c r="AJ10" s="79">
        <f t="shared" si="1"/>
        <v>0</v>
      </c>
      <c r="AK10" s="77">
        <f t="shared" si="1"/>
        <v>0</v>
      </c>
      <c r="AL10" s="77">
        <f t="shared" si="1"/>
        <v>0</v>
      </c>
      <c r="AM10" s="77">
        <f t="shared" si="1"/>
        <v>0</v>
      </c>
      <c r="AN10" s="77">
        <f t="shared" si="1"/>
        <v>0</v>
      </c>
      <c r="AO10" s="80">
        <f t="shared" si="1"/>
        <v>0</v>
      </c>
      <c r="AP10" s="79">
        <f t="shared" si="1"/>
        <v>0</v>
      </c>
      <c r="AQ10" s="77">
        <f t="shared" si="1"/>
        <v>0</v>
      </c>
      <c r="AR10" s="77">
        <f t="shared" si="1"/>
        <v>0</v>
      </c>
      <c r="AS10" s="77">
        <f t="shared" si="1"/>
        <v>0</v>
      </c>
      <c r="AT10" s="77">
        <f t="shared" si="1"/>
        <v>0</v>
      </c>
      <c r="AU10" s="80">
        <f t="shared" si="1"/>
        <v>0</v>
      </c>
    </row>
    <row r="11" spans="2:47" x14ac:dyDescent="0.25">
      <c r="B11" s="101"/>
      <c r="C11" s="74" t="s">
        <v>75</v>
      </c>
      <c r="D11" s="61" t="s">
        <v>66</v>
      </c>
      <c r="E11" s="61">
        <f t="shared" ref="E11:E20" si="2">SUM(F11:J11)</f>
        <v>60</v>
      </c>
      <c r="F11" s="61">
        <f t="shared" si="0"/>
        <v>30</v>
      </c>
      <c r="G11" s="61">
        <f t="shared" si="0"/>
        <v>0</v>
      </c>
      <c r="H11" s="61">
        <f t="shared" si="0"/>
        <v>30</v>
      </c>
      <c r="I11" s="61">
        <f t="shared" si="0"/>
        <v>0</v>
      </c>
      <c r="J11" s="61">
        <f t="shared" si="0"/>
        <v>0</v>
      </c>
      <c r="K11" s="75">
        <f t="shared" si="0"/>
        <v>5</v>
      </c>
      <c r="L11" s="60">
        <v>30</v>
      </c>
      <c r="M11" s="61"/>
      <c r="N11" s="61">
        <v>30</v>
      </c>
      <c r="O11" s="61"/>
      <c r="P11" s="61"/>
      <c r="Q11" s="62">
        <v>5</v>
      </c>
      <c r="R11" s="60"/>
      <c r="S11" s="61"/>
      <c r="T11" s="61"/>
      <c r="U11" s="61"/>
      <c r="V11" s="61"/>
      <c r="W11" s="62"/>
      <c r="X11" s="63"/>
      <c r="Y11" s="64"/>
      <c r="Z11" s="64"/>
      <c r="AA11" s="64"/>
      <c r="AB11" s="64"/>
      <c r="AC11" s="81"/>
      <c r="AD11" s="63"/>
      <c r="AE11" s="64"/>
      <c r="AF11" s="64"/>
      <c r="AG11" s="64"/>
      <c r="AH11" s="64"/>
      <c r="AI11" s="65"/>
      <c r="AJ11" s="63"/>
      <c r="AK11" s="64"/>
      <c r="AL11" s="64"/>
      <c r="AM11" s="64"/>
      <c r="AN11" s="64"/>
      <c r="AO11" s="65"/>
      <c r="AP11" s="63"/>
      <c r="AQ11" s="64"/>
      <c r="AR11" s="64"/>
      <c r="AS11" s="64"/>
      <c r="AT11" s="64"/>
      <c r="AU11" s="65"/>
    </row>
    <row r="12" spans="2:47" x14ac:dyDescent="0.25">
      <c r="B12" s="102"/>
      <c r="C12" s="5" t="s">
        <v>67</v>
      </c>
      <c r="D12" s="6" t="s">
        <v>66</v>
      </c>
      <c r="E12" s="6">
        <f t="shared" si="2"/>
        <v>60</v>
      </c>
      <c r="F12" s="6">
        <f t="shared" si="0"/>
        <v>30</v>
      </c>
      <c r="G12" s="6">
        <f t="shared" si="0"/>
        <v>0</v>
      </c>
      <c r="H12" s="6">
        <f t="shared" si="0"/>
        <v>30</v>
      </c>
      <c r="I12" s="6">
        <f t="shared" si="0"/>
        <v>0</v>
      </c>
      <c r="J12" s="6">
        <f t="shared" si="0"/>
        <v>0</v>
      </c>
      <c r="K12" s="30">
        <f t="shared" si="0"/>
        <v>5</v>
      </c>
      <c r="L12" s="33">
        <v>30</v>
      </c>
      <c r="M12" s="6"/>
      <c r="N12" s="6">
        <v>30</v>
      </c>
      <c r="O12" s="6"/>
      <c r="P12" s="6"/>
      <c r="Q12" s="34">
        <v>5</v>
      </c>
      <c r="R12" s="33"/>
      <c r="S12" s="6"/>
      <c r="T12" s="6"/>
      <c r="U12" s="6"/>
      <c r="V12" s="6"/>
      <c r="W12" s="34"/>
      <c r="X12" s="35"/>
      <c r="Y12" s="7"/>
      <c r="Z12" s="7"/>
      <c r="AA12" s="7"/>
      <c r="AB12" s="7"/>
      <c r="AC12" s="32"/>
      <c r="AD12" s="35"/>
      <c r="AE12" s="7"/>
      <c r="AF12" s="7"/>
      <c r="AG12" s="7"/>
      <c r="AH12" s="7"/>
      <c r="AI12" s="36"/>
      <c r="AJ12" s="35"/>
      <c r="AK12" s="7"/>
      <c r="AL12" s="7"/>
      <c r="AM12" s="7"/>
      <c r="AN12" s="7"/>
      <c r="AO12" s="36"/>
      <c r="AP12" s="35"/>
      <c r="AQ12" s="7"/>
      <c r="AR12" s="7"/>
      <c r="AS12" s="7"/>
      <c r="AT12" s="7"/>
      <c r="AU12" s="36"/>
    </row>
    <row r="13" spans="2:47" x14ac:dyDescent="0.25">
      <c r="B13" s="102"/>
      <c r="C13" s="5" t="s">
        <v>26</v>
      </c>
      <c r="D13" s="6" t="s">
        <v>65</v>
      </c>
      <c r="E13" s="6">
        <f t="shared" si="2"/>
        <v>30</v>
      </c>
      <c r="F13" s="6">
        <f t="shared" si="0"/>
        <v>30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30">
        <f t="shared" si="0"/>
        <v>2</v>
      </c>
      <c r="L13" s="33">
        <v>30</v>
      </c>
      <c r="M13" s="6"/>
      <c r="N13" s="6"/>
      <c r="O13" s="6"/>
      <c r="P13" s="6"/>
      <c r="Q13" s="34">
        <v>2</v>
      </c>
      <c r="R13" s="33"/>
      <c r="S13" s="6"/>
      <c r="T13" s="6"/>
      <c r="U13" s="6"/>
      <c r="V13" s="6"/>
      <c r="W13" s="34"/>
      <c r="X13" s="35"/>
      <c r="Y13" s="7"/>
      <c r="Z13" s="7"/>
      <c r="AA13" s="7"/>
      <c r="AB13" s="7"/>
      <c r="AC13" s="32"/>
      <c r="AD13" s="35"/>
      <c r="AE13" s="7"/>
      <c r="AF13" s="7"/>
      <c r="AG13" s="7"/>
      <c r="AH13" s="7"/>
      <c r="AI13" s="36"/>
      <c r="AJ13" s="35"/>
      <c r="AK13" s="7"/>
      <c r="AL13" s="7"/>
      <c r="AM13" s="7"/>
      <c r="AN13" s="7"/>
      <c r="AO13" s="36"/>
      <c r="AP13" s="35"/>
      <c r="AQ13" s="7"/>
      <c r="AR13" s="7"/>
      <c r="AS13" s="7"/>
      <c r="AT13" s="7"/>
      <c r="AU13" s="36"/>
    </row>
    <row r="14" spans="2:47" x14ac:dyDescent="0.25">
      <c r="B14" s="103"/>
      <c r="C14" s="5" t="s">
        <v>32</v>
      </c>
      <c r="D14" s="6" t="s">
        <v>65</v>
      </c>
      <c r="E14" s="6">
        <f t="shared" si="2"/>
        <v>60</v>
      </c>
      <c r="F14" s="6">
        <f t="shared" si="0"/>
        <v>15</v>
      </c>
      <c r="G14" s="6">
        <f t="shared" si="0"/>
        <v>45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30">
        <f t="shared" si="0"/>
        <v>4</v>
      </c>
      <c r="L14" s="33">
        <v>15</v>
      </c>
      <c r="M14" s="41">
        <v>45</v>
      </c>
      <c r="N14" s="6"/>
      <c r="O14" s="6"/>
      <c r="P14" s="6"/>
      <c r="Q14" s="34">
        <v>4</v>
      </c>
      <c r="R14" s="33"/>
      <c r="S14" s="6"/>
      <c r="T14" s="6"/>
      <c r="U14" s="6"/>
      <c r="V14" s="6"/>
      <c r="W14" s="34"/>
      <c r="X14" s="35"/>
      <c r="Y14" s="7"/>
      <c r="Z14" s="7"/>
      <c r="AA14" s="7"/>
      <c r="AB14" s="7"/>
      <c r="AC14" s="32"/>
      <c r="AD14" s="35"/>
      <c r="AE14" s="7"/>
      <c r="AF14" s="7"/>
      <c r="AG14" s="7"/>
      <c r="AH14" s="7"/>
      <c r="AI14" s="36"/>
      <c r="AJ14" s="35"/>
      <c r="AK14" s="7"/>
      <c r="AL14" s="7"/>
      <c r="AM14" s="7"/>
      <c r="AN14" s="7"/>
      <c r="AO14" s="36"/>
      <c r="AP14" s="35"/>
      <c r="AQ14" s="7"/>
      <c r="AR14" s="7"/>
      <c r="AS14" s="7"/>
      <c r="AT14" s="7"/>
      <c r="AU14" s="36"/>
    </row>
    <row r="15" spans="2:47" x14ac:dyDescent="0.25">
      <c r="B15" s="102"/>
      <c r="C15" s="5" t="s">
        <v>31</v>
      </c>
      <c r="D15" s="6" t="s">
        <v>66</v>
      </c>
      <c r="E15" s="6">
        <f t="shared" si="2"/>
        <v>60</v>
      </c>
      <c r="F15" s="6">
        <f t="shared" si="0"/>
        <v>30</v>
      </c>
      <c r="G15" s="6">
        <f t="shared" si="0"/>
        <v>30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31">
        <f t="shared" si="0"/>
        <v>5</v>
      </c>
      <c r="L15" s="33">
        <v>30</v>
      </c>
      <c r="M15" s="6">
        <v>30</v>
      </c>
      <c r="N15" s="6"/>
      <c r="O15" s="6"/>
      <c r="P15" s="6"/>
      <c r="Q15" s="34">
        <v>5</v>
      </c>
      <c r="R15" s="33"/>
      <c r="S15" s="6"/>
      <c r="T15" s="6"/>
      <c r="U15" s="6"/>
      <c r="V15" s="6"/>
      <c r="W15" s="34"/>
      <c r="X15" s="35"/>
      <c r="Y15" s="7"/>
      <c r="Z15" s="7"/>
      <c r="AA15" s="7"/>
      <c r="AB15" s="7"/>
      <c r="AC15" s="32"/>
      <c r="AD15" s="35"/>
      <c r="AE15" s="7"/>
      <c r="AF15" s="7"/>
      <c r="AG15" s="7"/>
      <c r="AH15" s="7"/>
      <c r="AI15" s="36"/>
      <c r="AJ15" s="35"/>
      <c r="AK15" s="7"/>
      <c r="AL15" s="7"/>
      <c r="AM15" s="7"/>
      <c r="AN15" s="7"/>
      <c r="AO15" s="36"/>
      <c r="AP15" s="35"/>
      <c r="AQ15" s="7"/>
      <c r="AR15" s="7"/>
      <c r="AS15" s="7"/>
      <c r="AT15" s="7"/>
      <c r="AU15" s="36"/>
    </row>
    <row r="16" spans="2:47" x14ac:dyDescent="0.25">
      <c r="B16" s="103"/>
      <c r="C16" s="5" t="s">
        <v>33</v>
      </c>
      <c r="D16" s="6" t="s">
        <v>65</v>
      </c>
      <c r="E16" s="6">
        <f t="shared" si="2"/>
        <v>30</v>
      </c>
      <c r="F16" s="6">
        <f t="shared" si="0"/>
        <v>15</v>
      </c>
      <c r="G16" s="6">
        <f t="shared" si="0"/>
        <v>15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31">
        <f t="shared" si="0"/>
        <v>3</v>
      </c>
      <c r="L16" s="33"/>
      <c r="M16" s="6"/>
      <c r="N16" s="6"/>
      <c r="O16" s="6"/>
      <c r="P16" s="6"/>
      <c r="Q16" s="34"/>
      <c r="R16" s="33">
        <v>15</v>
      </c>
      <c r="S16" s="6">
        <v>15</v>
      </c>
      <c r="T16" s="6"/>
      <c r="U16" s="6"/>
      <c r="V16" s="6"/>
      <c r="W16" s="34">
        <v>3</v>
      </c>
      <c r="X16" s="35"/>
      <c r="Y16" s="7"/>
      <c r="Z16" s="7"/>
      <c r="AA16" s="7"/>
      <c r="AB16" s="7"/>
      <c r="AC16" s="32"/>
      <c r="AD16" s="35"/>
      <c r="AE16" s="7"/>
      <c r="AF16" s="7"/>
      <c r="AG16" s="7"/>
      <c r="AH16" s="7"/>
      <c r="AI16" s="36"/>
      <c r="AJ16" s="35"/>
      <c r="AK16" s="7"/>
      <c r="AL16" s="7"/>
      <c r="AM16" s="7"/>
      <c r="AN16" s="7"/>
      <c r="AO16" s="36"/>
      <c r="AP16" s="35"/>
      <c r="AQ16" s="7"/>
      <c r="AR16" s="7"/>
      <c r="AS16" s="7"/>
      <c r="AT16" s="7"/>
      <c r="AU16" s="36"/>
    </row>
    <row r="17" spans="1:47" x14ac:dyDescent="0.25">
      <c r="B17" s="102"/>
      <c r="C17" s="5" t="s">
        <v>81</v>
      </c>
      <c r="D17" s="6" t="s">
        <v>66</v>
      </c>
      <c r="E17" s="6">
        <f t="shared" si="2"/>
        <v>45</v>
      </c>
      <c r="F17" s="6">
        <f>SUM(L17,R17,X17,AD17,AJ17,AP17)</f>
        <v>15</v>
      </c>
      <c r="G17" s="6">
        <f t="shared" si="0"/>
        <v>0</v>
      </c>
      <c r="H17" s="6">
        <f t="shared" si="0"/>
        <v>0</v>
      </c>
      <c r="I17" s="6">
        <f t="shared" si="0"/>
        <v>30</v>
      </c>
      <c r="J17" s="6">
        <f t="shared" si="0"/>
        <v>0</v>
      </c>
      <c r="K17" s="30">
        <f t="shared" si="0"/>
        <v>4</v>
      </c>
      <c r="L17" s="33"/>
      <c r="M17" s="6"/>
      <c r="N17" s="6"/>
      <c r="O17" s="6"/>
      <c r="P17" s="6"/>
      <c r="Q17" s="34"/>
      <c r="R17" s="33">
        <v>15</v>
      </c>
      <c r="S17" s="6"/>
      <c r="T17" s="6"/>
      <c r="U17" s="6">
        <v>30</v>
      </c>
      <c r="V17" s="6"/>
      <c r="W17" s="34">
        <v>4</v>
      </c>
      <c r="X17" s="35"/>
      <c r="Y17" s="7"/>
      <c r="Z17" s="7"/>
      <c r="AA17" s="7"/>
      <c r="AB17" s="7"/>
      <c r="AC17" s="32"/>
      <c r="AD17" s="35"/>
      <c r="AE17" s="7"/>
      <c r="AF17" s="7"/>
      <c r="AG17" s="7"/>
      <c r="AH17" s="7"/>
      <c r="AI17" s="36"/>
      <c r="AJ17" s="35"/>
      <c r="AK17" s="7"/>
      <c r="AL17" s="7"/>
      <c r="AM17" s="7"/>
      <c r="AN17" s="7"/>
      <c r="AO17" s="36"/>
      <c r="AP17" s="35"/>
      <c r="AQ17" s="7"/>
      <c r="AR17" s="7"/>
      <c r="AS17" s="7"/>
      <c r="AT17" s="7"/>
      <c r="AU17" s="36"/>
    </row>
    <row r="18" spans="1:47" x14ac:dyDescent="0.25">
      <c r="B18" s="102"/>
      <c r="C18" s="5" t="s">
        <v>34</v>
      </c>
      <c r="D18" s="6" t="s">
        <v>65</v>
      </c>
      <c r="E18" s="6">
        <f t="shared" si="2"/>
        <v>30</v>
      </c>
      <c r="F18" s="6">
        <f t="shared" si="0"/>
        <v>15</v>
      </c>
      <c r="G18" s="7">
        <f t="shared" si="0"/>
        <v>15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30">
        <f t="shared" si="0"/>
        <v>3</v>
      </c>
      <c r="L18" s="33"/>
      <c r="M18" s="6"/>
      <c r="N18" s="6"/>
      <c r="O18" s="6"/>
      <c r="P18" s="6"/>
      <c r="Q18" s="34"/>
      <c r="R18" s="33">
        <v>15</v>
      </c>
      <c r="S18" s="6">
        <v>15</v>
      </c>
      <c r="T18" s="6"/>
      <c r="U18" s="6"/>
      <c r="V18" s="6"/>
      <c r="W18" s="34">
        <v>3</v>
      </c>
      <c r="X18" s="35"/>
      <c r="Y18" s="7"/>
      <c r="Z18" s="7"/>
      <c r="AA18" s="7"/>
      <c r="AB18" s="7"/>
      <c r="AC18" s="32"/>
      <c r="AD18" s="35"/>
      <c r="AE18" s="7"/>
      <c r="AF18" s="7"/>
      <c r="AG18" s="7"/>
      <c r="AH18" s="7"/>
      <c r="AI18" s="36"/>
      <c r="AJ18" s="35"/>
      <c r="AK18" s="7"/>
      <c r="AL18" s="7"/>
      <c r="AM18" s="7"/>
      <c r="AN18" s="7"/>
      <c r="AO18" s="36"/>
      <c r="AP18" s="35"/>
      <c r="AQ18" s="7"/>
      <c r="AR18" s="7"/>
      <c r="AS18" s="7"/>
      <c r="AT18" s="7"/>
      <c r="AU18" s="36"/>
    </row>
    <row r="19" spans="1:47" x14ac:dyDescent="0.25">
      <c r="B19" s="102"/>
      <c r="C19" s="5" t="s">
        <v>68</v>
      </c>
      <c r="D19" s="6" t="s">
        <v>66</v>
      </c>
      <c r="E19" s="6">
        <f t="shared" si="2"/>
        <v>30</v>
      </c>
      <c r="F19" s="8">
        <f t="shared" si="0"/>
        <v>15</v>
      </c>
      <c r="G19" s="8">
        <f t="shared" si="0"/>
        <v>0</v>
      </c>
      <c r="H19" s="8">
        <f t="shared" si="0"/>
        <v>0</v>
      </c>
      <c r="I19" s="8">
        <f t="shared" si="0"/>
        <v>15</v>
      </c>
      <c r="J19" s="8">
        <f t="shared" si="0"/>
        <v>0</v>
      </c>
      <c r="K19" s="31">
        <f t="shared" si="0"/>
        <v>3</v>
      </c>
      <c r="L19" s="33"/>
      <c r="M19" s="6"/>
      <c r="N19" s="6"/>
      <c r="O19" s="6"/>
      <c r="P19" s="6"/>
      <c r="Q19" s="34"/>
      <c r="R19" s="33"/>
      <c r="S19" s="6"/>
      <c r="T19" s="6"/>
      <c r="U19" s="6"/>
      <c r="V19" s="6"/>
      <c r="W19" s="34"/>
      <c r="X19" s="33">
        <v>15</v>
      </c>
      <c r="Y19" s="6"/>
      <c r="Z19" s="6"/>
      <c r="AA19" s="6">
        <v>15</v>
      </c>
      <c r="AB19" s="6"/>
      <c r="AC19" s="30">
        <v>3</v>
      </c>
      <c r="AD19" s="35"/>
      <c r="AE19" s="7"/>
      <c r="AF19" s="7"/>
      <c r="AG19" s="7"/>
      <c r="AH19" s="7"/>
      <c r="AI19" s="36"/>
      <c r="AJ19" s="35"/>
      <c r="AK19" s="7"/>
      <c r="AL19" s="7"/>
      <c r="AM19" s="7"/>
      <c r="AN19" s="7"/>
      <c r="AO19" s="36"/>
      <c r="AP19" s="35"/>
      <c r="AQ19" s="7"/>
      <c r="AR19" s="7"/>
      <c r="AS19" s="7"/>
      <c r="AT19" s="7"/>
      <c r="AU19" s="36"/>
    </row>
    <row r="20" spans="1:47" ht="15.75" thickBot="1" x14ac:dyDescent="0.3">
      <c r="B20" s="104"/>
      <c r="C20" s="71" t="s">
        <v>76</v>
      </c>
      <c r="D20" s="55" t="s">
        <v>66</v>
      </c>
      <c r="E20" s="55">
        <f t="shared" si="2"/>
        <v>60</v>
      </c>
      <c r="F20" s="66">
        <f t="shared" si="0"/>
        <v>30</v>
      </c>
      <c r="G20" s="72">
        <f t="shared" si="0"/>
        <v>30</v>
      </c>
      <c r="H20" s="66">
        <f t="shared" si="0"/>
        <v>0</v>
      </c>
      <c r="I20" s="66">
        <f t="shared" si="0"/>
        <v>0</v>
      </c>
      <c r="J20" s="66">
        <f t="shared" si="0"/>
        <v>0</v>
      </c>
      <c r="K20" s="67">
        <f t="shared" si="0"/>
        <v>4</v>
      </c>
      <c r="L20" s="54"/>
      <c r="M20" s="55"/>
      <c r="N20" s="55"/>
      <c r="O20" s="55"/>
      <c r="P20" s="55"/>
      <c r="Q20" s="56"/>
      <c r="R20" s="54">
        <v>30</v>
      </c>
      <c r="S20" s="55">
        <v>30</v>
      </c>
      <c r="T20" s="55"/>
      <c r="U20" s="55"/>
      <c r="V20" s="55"/>
      <c r="W20" s="56">
        <v>4</v>
      </c>
      <c r="X20" s="57"/>
      <c r="Y20" s="58"/>
      <c r="Z20" s="58"/>
      <c r="AA20" s="58"/>
      <c r="AB20" s="58"/>
      <c r="AC20" s="73"/>
      <c r="AD20" s="57"/>
      <c r="AE20" s="58"/>
      <c r="AF20" s="58"/>
      <c r="AG20" s="58"/>
      <c r="AH20" s="58"/>
      <c r="AI20" s="59"/>
      <c r="AJ20" s="57"/>
      <c r="AK20" s="58"/>
      <c r="AL20" s="58"/>
      <c r="AM20" s="58"/>
      <c r="AN20" s="58"/>
      <c r="AO20" s="59"/>
      <c r="AP20" s="57"/>
      <c r="AQ20" s="58"/>
      <c r="AR20" s="58"/>
      <c r="AS20" s="58"/>
      <c r="AT20" s="58"/>
      <c r="AU20" s="59"/>
    </row>
    <row r="21" spans="1:47" ht="15.75" thickBot="1" x14ac:dyDescent="0.3">
      <c r="B21" s="141" t="s">
        <v>14</v>
      </c>
      <c r="C21" s="142"/>
      <c r="D21" s="76"/>
      <c r="E21" s="77">
        <f>SUM(F21:J21)</f>
        <v>495</v>
      </c>
      <c r="F21" s="77">
        <f>SUM(L21,R21,X21,AD21,AJ21,AP21)</f>
        <v>135</v>
      </c>
      <c r="G21" s="77">
        <f t="shared" si="0"/>
        <v>135</v>
      </c>
      <c r="H21" s="77">
        <f t="shared" si="0"/>
        <v>75</v>
      </c>
      <c r="I21" s="77">
        <f t="shared" si="0"/>
        <v>90</v>
      </c>
      <c r="J21" s="77">
        <f>SUM(P21,V21,AB21,AH21,AN21,AT21)</f>
        <v>60</v>
      </c>
      <c r="K21" s="78">
        <f>SUM(Q21,W21,AC21,AI21,AO21,AU21)</f>
        <v>54</v>
      </c>
      <c r="L21" s="79">
        <f t="shared" ref="L21:AU21" si="3">SUM(L22:L36)</f>
        <v>0</v>
      </c>
      <c r="M21" s="77">
        <f t="shared" si="3"/>
        <v>0</v>
      </c>
      <c r="N21" s="77">
        <f t="shared" si="3"/>
        <v>45</v>
      </c>
      <c r="O21" s="77">
        <f t="shared" si="3"/>
        <v>0</v>
      </c>
      <c r="P21" s="77">
        <f t="shared" si="3"/>
        <v>0</v>
      </c>
      <c r="Q21" s="80">
        <f t="shared" si="3"/>
        <v>4</v>
      </c>
      <c r="R21" s="79">
        <f t="shared" si="3"/>
        <v>15</v>
      </c>
      <c r="S21" s="77">
        <f t="shared" si="3"/>
        <v>15</v>
      </c>
      <c r="T21" s="77">
        <f t="shared" si="3"/>
        <v>30</v>
      </c>
      <c r="U21" s="77">
        <f t="shared" si="3"/>
        <v>0</v>
      </c>
      <c r="V21" s="77">
        <f t="shared" si="3"/>
        <v>0</v>
      </c>
      <c r="W21" s="80">
        <f t="shared" si="3"/>
        <v>6</v>
      </c>
      <c r="X21" s="79">
        <f t="shared" si="3"/>
        <v>90</v>
      </c>
      <c r="Y21" s="77">
        <f t="shared" si="3"/>
        <v>90</v>
      </c>
      <c r="Z21" s="77">
        <f t="shared" si="3"/>
        <v>0</v>
      </c>
      <c r="AA21" s="77">
        <f t="shared" si="3"/>
        <v>0</v>
      </c>
      <c r="AB21" s="77">
        <f t="shared" si="3"/>
        <v>0</v>
      </c>
      <c r="AC21" s="78">
        <f t="shared" si="3"/>
        <v>19</v>
      </c>
      <c r="AD21" s="79">
        <f t="shared" si="3"/>
        <v>15</v>
      </c>
      <c r="AE21" s="77">
        <f t="shared" si="3"/>
        <v>0</v>
      </c>
      <c r="AF21" s="77">
        <f t="shared" si="3"/>
        <v>0</v>
      </c>
      <c r="AG21" s="77">
        <f t="shared" si="3"/>
        <v>60</v>
      </c>
      <c r="AH21" s="77">
        <f t="shared" si="3"/>
        <v>0</v>
      </c>
      <c r="AI21" s="80">
        <f t="shared" si="3"/>
        <v>7</v>
      </c>
      <c r="AJ21" s="79">
        <f t="shared" si="3"/>
        <v>15</v>
      </c>
      <c r="AK21" s="77">
        <f t="shared" si="3"/>
        <v>30</v>
      </c>
      <c r="AL21" s="77">
        <f t="shared" si="3"/>
        <v>0</v>
      </c>
      <c r="AM21" s="77">
        <f t="shared" si="3"/>
        <v>0</v>
      </c>
      <c r="AN21" s="77">
        <f t="shared" si="3"/>
        <v>30</v>
      </c>
      <c r="AO21" s="80">
        <f t="shared" si="3"/>
        <v>6</v>
      </c>
      <c r="AP21" s="79">
        <f t="shared" si="3"/>
        <v>0</v>
      </c>
      <c r="AQ21" s="77">
        <f t="shared" si="3"/>
        <v>0</v>
      </c>
      <c r="AR21" s="77">
        <f t="shared" si="3"/>
        <v>0</v>
      </c>
      <c r="AS21" s="77">
        <f t="shared" si="3"/>
        <v>30</v>
      </c>
      <c r="AT21" s="77">
        <f t="shared" si="3"/>
        <v>30</v>
      </c>
      <c r="AU21" s="80">
        <f t="shared" si="3"/>
        <v>12</v>
      </c>
    </row>
    <row r="22" spans="1:47" x14ac:dyDescent="0.25">
      <c r="B22" s="105"/>
      <c r="C22" s="74" t="s">
        <v>36</v>
      </c>
      <c r="D22" s="64" t="s">
        <v>65</v>
      </c>
      <c r="E22" s="68">
        <f>SUM(F22:J22)</f>
        <v>30</v>
      </c>
      <c r="F22" s="68">
        <f>SUM(L22,R22,X22,AD22,AJ22,AP22)</f>
        <v>15</v>
      </c>
      <c r="G22" s="68">
        <f t="shared" si="0"/>
        <v>15</v>
      </c>
      <c r="H22" s="68">
        <f t="shared" si="0"/>
        <v>0</v>
      </c>
      <c r="I22" s="68">
        <f t="shared" si="0"/>
        <v>0</v>
      </c>
      <c r="J22" s="68">
        <f t="shared" si="0"/>
        <v>0</v>
      </c>
      <c r="K22" s="69">
        <f t="shared" si="0"/>
        <v>3</v>
      </c>
      <c r="L22" s="60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2"/>
      <c r="X22" s="60">
        <v>15</v>
      </c>
      <c r="Y22" s="61">
        <v>15</v>
      </c>
      <c r="Z22" s="61"/>
      <c r="AA22" s="61"/>
      <c r="AB22" s="61"/>
      <c r="AC22" s="75">
        <v>3</v>
      </c>
      <c r="AD22" s="63"/>
      <c r="AE22" s="64"/>
      <c r="AF22" s="64"/>
      <c r="AG22" s="64"/>
      <c r="AH22" s="64"/>
      <c r="AI22" s="65"/>
      <c r="AJ22" s="63"/>
      <c r="AK22" s="64"/>
      <c r="AL22" s="64"/>
      <c r="AM22" s="64"/>
      <c r="AN22" s="64"/>
      <c r="AO22" s="65"/>
      <c r="AP22" s="63"/>
      <c r="AQ22" s="64"/>
      <c r="AR22" s="64"/>
      <c r="AS22" s="64"/>
      <c r="AT22" s="64"/>
      <c r="AU22" s="65"/>
    </row>
    <row r="23" spans="1:47" x14ac:dyDescent="0.25">
      <c r="B23" s="102"/>
      <c r="C23" s="9" t="s">
        <v>41</v>
      </c>
      <c r="D23" s="7" t="s">
        <v>65</v>
      </c>
      <c r="E23" s="7">
        <f>SUM(F23:J23)</f>
        <v>30</v>
      </c>
      <c r="F23" s="8">
        <f t="shared" ref="F23:F35" si="4">SUM(L23,R23,X23,AD23,AJ23,AP23)</f>
        <v>0</v>
      </c>
      <c r="G23" s="8">
        <f t="shared" si="0"/>
        <v>0</v>
      </c>
      <c r="H23" s="8">
        <f t="shared" si="0"/>
        <v>0</v>
      </c>
      <c r="I23" s="8">
        <f t="shared" si="0"/>
        <v>30</v>
      </c>
      <c r="J23" s="8">
        <f t="shared" si="0"/>
        <v>0</v>
      </c>
      <c r="K23" s="31">
        <f t="shared" si="0"/>
        <v>2</v>
      </c>
      <c r="L23" s="35"/>
      <c r="M23" s="7"/>
      <c r="N23" s="7"/>
      <c r="O23" s="7"/>
      <c r="P23" s="7"/>
      <c r="Q23" s="36"/>
      <c r="R23" s="33"/>
      <c r="S23" s="7"/>
      <c r="T23" s="7"/>
      <c r="U23" s="7"/>
      <c r="V23" s="7"/>
      <c r="W23" s="36"/>
      <c r="X23" s="35"/>
      <c r="Y23" s="7"/>
      <c r="Z23" s="7"/>
      <c r="AA23" s="7"/>
      <c r="AB23" s="7"/>
      <c r="AC23" s="32"/>
      <c r="AD23" s="35"/>
      <c r="AE23" s="7"/>
      <c r="AF23" s="7"/>
      <c r="AG23" s="7"/>
      <c r="AH23" s="7"/>
      <c r="AI23" s="36"/>
      <c r="AJ23" s="35"/>
      <c r="AK23" s="7"/>
      <c r="AL23" s="7"/>
      <c r="AM23" s="7"/>
      <c r="AN23" s="7"/>
      <c r="AO23" s="36"/>
      <c r="AP23" s="35"/>
      <c r="AQ23" s="7"/>
      <c r="AR23" s="7"/>
      <c r="AS23" s="7">
        <v>30</v>
      </c>
      <c r="AT23" s="7"/>
      <c r="AU23" s="36">
        <v>2</v>
      </c>
    </row>
    <row r="24" spans="1:47" x14ac:dyDescent="0.25">
      <c r="B24" s="102"/>
      <c r="C24" s="9" t="s">
        <v>27</v>
      </c>
      <c r="D24" s="7" t="s">
        <v>65</v>
      </c>
      <c r="E24" s="7">
        <f>SUM(F24:J24)</f>
        <v>15</v>
      </c>
      <c r="F24" s="8">
        <f t="shared" si="4"/>
        <v>0</v>
      </c>
      <c r="G24" s="8">
        <f t="shared" si="0"/>
        <v>0</v>
      </c>
      <c r="H24" s="8">
        <f t="shared" si="0"/>
        <v>15</v>
      </c>
      <c r="I24" s="8">
        <f t="shared" si="0"/>
        <v>0</v>
      </c>
      <c r="J24" s="8">
        <f t="shared" si="0"/>
        <v>0</v>
      </c>
      <c r="K24" s="31">
        <f t="shared" si="0"/>
        <v>2</v>
      </c>
      <c r="L24" s="35"/>
      <c r="M24" s="7"/>
      <c r="N24" s="6">
        <v>15</v>
      </c>
      <c r="O24" s="7"/>
      <c r="P24" s="7"/>
      <c r="Q24" s="36">
        <v>2</v>
      </c>
      <c r="R24" s="33"/>
      <c r="S24" s="6"/>
      <c r="T24" s="6"/>
      <c r="U24" s="6"/>
      <c r="V24" s="6"/>
      <c r="W24" s="34"/>
      <c r="X24" s="35"/>
      <c r="Y24" s="7"/>
      <c r="Z24" s="7"/>
      <c r="AA24" s="7"/>
      <c r="AB24" s="7"/>
      <c r="AC24" s="32"/>
      <c r="AD24" s="35"/>
      <c r="AE24" s="7"/>
      <c r="AF24" s="7"/>
      <c r="AG24" s="7"/>
      <c r="AH24" s="7"/>
      <c r="AI24" s="36"/>
      <c r="AJ24" s="35"/>
      <c r="AK24" s="7"/>
      <c r="AL24" s="7"/>
      <c r="AM24" s="7"/>
      <c r="AN24" s="7"/>
      <c r="AO24" s="36"/>
      <c r="AP24" s="35"/>
      <c r="AQ24" s="7"/>
      <c r="AR24" s="7"/>
      <c r="AS24" s="7"/>
      <c r="AT24" s="7"/>
      <c r="AU24" s="36"/>
    </row>
    <row r="25" spans="1:47" x14ac:dyDescent="0.25">
      <c r="B25" s="103"/>
      <c r="C25" s="48" t="s">
        <v>35</v>
      </c>
      <c r="D25" s="41" t="s">
        <v>66</v>
      </c>
      <c r="E25" s="7">
        <f>SUM(F25:J25)</f>
        <v>30</v>
      </c>
      <c r="F25" s="42">
        <f t="shared" si="4"/>
        <v>15</v>
      </c>
      <c r="G25" s="42">
        <f t="shared" si="0"/>
        <v>15</v>
      </c>
      <c r="H25" s="42">
        <f t="shared" si="0"/>
        <v>0</v>
      </c>
      <c r="I25" s="42">
        <f t="shared" si="0"/>
        <v>0</v>
      </c>
      <c r="J25" s="42">
        <f t="shared" si="0"/>
        <v>0</v>
      </c>
      <c r="K25" s="49">
        <f t="shared" si="0"/>
        <v>3</v>
      </c>
      <c r="L25" s="44"/>
      <c r="M25" s="41"/>
      <c r="N25" s="41"/>
      <c r="O25" s="41"/>
      <c r="P25" s="41"/>
      <c r="Q25" s="45"/>
      <c r="R25" s="44"/>
      <c r="S25" s="41"/>
      <c r="T25" s="41"/>
      <c r="U25" s="41"/>
      <c r="V25" s="41"/>
      <c r="W25" s="45"/>
      <c r="X25" s="44">
        <v>15</v>
      </c>
      <c r="Y25" s="41">
        <v>15</v>
      </c>
      <c r="Z25" s="41"/>
      <c r="AA25" s="41"/>
      <c r="AB25" s="41"/>
      <c r="AC25" s="43">
        <v>3</v>
      </c>
      <c r="AD25" s="35"/>
      <c r="AE25" s="7"/>
      <c r="AF25" s="7"/>
      <c r="AG25" s="7"/>
      <c r="AH25" s="7"/>
      <c r="AI25" s="36"/>
      <c r="AJ25" s="35"/>
      <c r="AK25" s="7"/>
      <c r="AL25" s="7"/>
      <c r="AM25" s="7"/>
      <c r="AN25" s="7"/>
      <c r="AO25" s="36"/>
      <c r="AP25" s="35"/>
      <c r="AQ25" s="7"/>
      <c r="AR25" s="7"/>
      <c r="AS25" s="7"/>
      <c r="AT25" s="7"/>
      <c r="AU25" s="36"/>
    </row>
    <row r="26" spans="1:47" x14ac:dyDescent="0.25">
      <c r="B26" s="102"/>
      <c r="C26" s="5" t="s">
        <v>29</v>
      </c>
      <c r="D26" s="6" t="s">
        <v>66</v>
      </c>
      <c r="E26" s="6">
        <f t="shared" ref="E26:E52" si="5">SUM(F26:J26)</f>
        <v>30</v>
      </c>
      <c r="F26" s="8">
        <f t="shared" si="4"/>
        <v>15</v>
      </c>
      <c r="G26" s="8">
        <f t="shared" ref="G26:G35" si="6">SUM(M26,S26,Y26,AE26,AK26,AQ26)</f>
        <v>15</v>
      </c>
      <c r="H26" s="8">
        <f t="shared" ref="H26:H35" si="7">SUM(N26,T26,Z26,AF26,AL26,AR26)</f>
        <v>0</v>
      </c>
      <c r="I26" s="8">
        <f t="shared" ref="I26:I35" si="8">SUM(O26,U26,AA26,AG26,AM26,AS26)</f>
        <v>0</v>
      </c>
      <c r="J26" s="8">
        <f t="shared" ref="J26:J35" si="9">SUM(P26,V26,AB26,AH26,AN26,AT26)</f>
        <v>0</v>
      </c>
      <c r="K26" s="31">
        <f t="shared" ref="K26:K35" si="10">SUM(Q26,W26,AC26,AI26,AO26,AU26)</f>
        <v>3</v>
      </c>
      <c r="L26" s="33"/>
      <c r="M26" s="6"/>
      <c r="N26" s="6"/>
      <c r="O26" s="6"/>
      <c r="P26" s="6"/>
      <c r="Q26" s="34"/>
      <c r="R26" s="33"/>
      <c r="S26" s="6"/>
      <c r="T26" s="6"/>
      <c r="U26" s="6"/>
      <c r="V26" s="6"/>
      <c r="W26" s="34"/>
      <c r="X26" s="37">
        <v>15</v>
      </c>
      <c r="Y26" s="6">
        <v>15</v>
      </c>
      <c r="Z26" s="6"/>
      <c r="AA26" s="6"/>
      <c r="AB26" s="8"/>
      <c r="AC26" s="31">
        <v>3</v>
      </c>
      <c r="AD26" s="35"/>
      <c r="AE26" s="7"/>
      <c r="AF26" s="7"/>
      <c r="AG26" s="7"/>
      <c r="AH26" s="7"/>
      <c r="AI26" s="36"/>
      <c r="AJ26" s="35"/>
      <c r="AK26" s="7"/>
      <c r="AL26" s="7"/>
      <c r="AM26" s="7"/>
      <c r="AN26" s="7"/>
      <c r="AO26" s="36"/>
      <c r="AP26" s="35"/>
      <c r="AQ26" s="7"/>
      <c r="AR26" s="7"/>
      <c r="AS26" s="7"/>
      <c r="AT26" s="7"/>
      <c r="AU26" s="36"/>
    </row>
    <row r="27" spans="1:47" x14ac:dyDescent="0.25">
      <c r="A27" s="11"/>
      <c r="B27" s="102"/>
      <c r="C27" s="5" t="s">
        <v>79</v>
      </c>
      <c r="D27" s="6" t="s">
        <v>65</v>
      </c>
      <c r="E27" s="8">
        <f t="shared" si="5"/>
        <v>30</v>
      </c>
      <c r="F27" s="8">
        <f t="shared" si="4"/>
        <v>0</v>
      </c>
      <c r="G27" s="8">
        <f t="shared" si="6"/>
        <v>0</v>
      </c>
      <c r="H27" s="8">
        <f t="shared" si="7"/>
        <v>0</v>
      </c>
      <c r="I27" s="8">
        <f t="shared" si="8"/>
        <v>30</v>
      </c>
      <c r="J27" s="8">
        <f t="shared" si="9"/>
        <v>0</v>
      </c>
      <c r="K27" s="31">
        <f t="shared" si="10"/>
        <v>3</v>
      </c>
      <c r="L27" s="33"/>
      <c r="M27" s="6"/>
      <c r="N27" s="6"/>
      <c r="O27" s="6"/>
      <c r="P27" s="6"/>
      <c r="Q27" s="34"/>
      <c r="R27" s="35"/>
      <c r="S27" s="7"/>
      <c r="T27" s="7"/>
      <c r="U27" s="7"/>
      <c r="V27" s="7"/>
      <c r="W27" s="36"/>
      <c r="X27" s="33"/>
      <c r="Y27" s="6"/>
      <c r="Z27" s="6"/>
      <c r="AA27" s="6"/>
      <c r="AB27" s="6"/>
      <c r="AC27" s="30"/>
      <c r="AD27" s="35"/>
      <c r="AE27" s="7"/>
      <c r="AF27" s="7"/>
      <c r="AG27" s="7">
        <v>30</v>
      </c>
      <c r="AH27" s="7"/>
      <c r="AI27" s="36">
        <v>3</v>
      </c>
      <c r="AJ27" s="35"/>
      <c r="AK27" s="7"/>
      <c r="AL27" s="7"/>
      <c r="AM27" s="7"/>
      <c r="AN27" s="7"/>
      <c r="AO27" s="36"/>
      <c r="AP27" s="35"/>
      <c r="AQ27" s="7"/>
      <c r="AR27" s="7"/>
      <c r="AS27" s="7"/>
      <c r="AT27" s="7"/>
      <c r="AU27" s="36"/>
    </row>
    <row r="28" spans="1:47" x14ac:dyDescent="0.25">
      <c r="B28" s="102"/>
      <c r="C28" s="9" t="s">
        <v>40</v>
      </c>
      <c r="D28" s="7" t="s">
        <v>66</v>
      </c>
      <c r="E28" s="10">
        <f t="shared" si="5"/>
        <v>45</v>
      </c>
      <c r="F28" s="8">
        <f t="shared" si="4"/>
        <v>15</v>
      </c>
      <c r="G28" s="8">
        <f t="shared" si="6"/>
        <v>0</v>
      </c>
      <c r="H28" s="8">
        <f t="shared" si="7"/>
        <v>0</v>
      </c>
      <c r="I28" s="8">
        <f t="shared" si="8"/>
        <v>30</v>
      </c>
      <c r="J28" s="8">
        <f t="shared" si="9"/>
        <v>0</v>
      </c>
      <c r="K28" s="31">
        <f t="shared" si="10"/>
        <v>4</v>
      </c>
      <c r="L28" s="35"/>
      <c r="M28" s="7"/>
      <c r="N28" s="7"/>
      <c r="O28" s="7"/>
      <c r="P28" s="7"/>
      <c r="Q28" s="36"/>
      <c r="R28" s="35"/>
      <c r="S28" s="7"/>
      <c r="T28" s="7"/>
      <c r="U28" s="7"/>
      <c r="V28" s="7"/>
      <c r="W28" s="36"/>
      <c r="X28" s="35"/>
      <c r="Y28" s="7"/>
      <c r="Z28" s="7"/>
      <c r="AA28" s="6"/>
      <c r="AB28" s="7"/>
      <c r="AC28" s="30"/>
      <c r="AD28" s="35">
        <v>15</v>
      </c>
      <c r="AE28" s="7"/>
      <c r="AF28" s="7"/>
      <c r="AG28" s="6">
        <v>30</v>
      </c>
      <c r="AH28" s="7"/>
      <c r="AI28" s="45">
        <v>4</v>
      </c>
      <c r="AJ28" s="35"/>
      <c r="AK28" s="7"/>
      <c r="AL28" s="7"/>
      <c r="AM28" s="7"/>
      <c r="AN28" s="7"/>
      <c r="AO28" s="36"/>
      <c r="AP28" s="35"/>
      <c r="AQ28" s="7"/>
      <c r="AR28" s="7"/>
      <c r="AS28" s="7"/>
      <c r="AT28" s="7"/>
      <c r="AU28" s="36"/>
    </row>
    <row r="29" spans="1:47" s="11" customFormat="1" x14ac:dyDescent="0.25">
      <c r="B29" s="103"/>
      <c r="C29" s="24" t="s">
        <v>51</v>
      </c>
      <c r="D29" s="6" t="s">
        <v>65</v>
      </c>
      <c r="E29" s="6">
        <f t="shared" si="5"/>
        <v>30</v>
      </c>
      <c r="F29" s="8">
        <f t="shared" si="4"/>
        <v>15</v>
      </c>
      <c r="G29" s="8">
        <f t="shared" si="6"/>
        <v>15</v>
      </c>
      <c r="H29" s="8">
        <f t="shared" si="7"/>
        <v>0</v>
      </c>
      <c r="I29" s="8">
        <f t="shared" si="8"/>
        <v>0</v>
      </c>
      <c r="J29" s="8">
        <f t="shared" si="9"/>
        <v>0</v>
      </c>
      <c r="K29" s="31">
        <f t="shared" si="10"/>
        <v>4</v>
      </c>
      <c r="L29" s="33"/>
      <c r="M29" s="6"/>
      <c r="N29" s="6"/>
      <c r="O29" s="6"/>
      <c r="P29" s="6"/>
      <c r="Q29" s="34"/>
      <c r="R29" s="33">
        <v>15</v>
      </c>
      <c r="S29" s="6">
        <v>15</v>
      </c>
      <c r="T29" s="6"/>
      <c r="U29" s="6"/>
      <c r="V29" s="6"/>
      <c r="W29" s="34">
        <v>4</v>
      </c>
      <c r="X29" s="33"/>
      <c r="Y29" s="6"/>
      <c r="Z29" s="6"/>
      <c r="AA29" s="6"/>
      <c r="AB29" s="8"/>
      <c r="AC29" s="31"/>
      <c r="AD29" s="37"/>
      <c r="AE29" s="8"/>
      <c r="AF29" s="8"/>
      <c r="AG29" s="8"/>
      <c r="AH29" s="8"/>
      <c r="AI29" s="40"/>
      <c r="AJ29" s="37"/>
      <c r="AK29" s="8"/>
      <c r="AL29" s="8"/>
      <c r="AM29" s="8"/>
      <c r="AN29" s="8"/>
      <c r="AO29" s="40"/>
      <c r="AP29" s="37"/>
      <c r="AQ29" s="8"/>
      <c r="AR29" s="8"/>
      <c r="AS29" s="8"/>
      <c r="AT29" s="8"/>
      <c r="AU29" s="40"/>
    </row>
    <row r="30" spans="1:47" x14ac:dyDescent="0.25">
      <c r="B30" s="102"/>
      <c r="C30" s="9" t="s">
        <v>39</v>
      </c>
      <c r="D30" s="7" t="s">
        <v>65</v>
      </c>
      <c r="E30" s="10">
        <f t="shared" si="5"/>
        <v>30</v>
      </c>
      <c r="F30" s="8">
        <f t="shared" si="4"/>
        <v>15</v>
      </c>
      <c r="G30" s="8">
        <f t="shared" si="6"/>
        <v>15</v>
      </c>
      <c r="H30" s="8">
        <f t="shared" si="7"/>
        <v>0</v>
      </c>
      <c r="I30" s="8">
        <f t="shared" si="8"/>
        <v>0</v>
      </c>
      <c r="J30" s="8">
        <f t="shared" si="9"/>
        <v>0</v>
      </c>
      <c r="K30" s="31">
        <f t="shared" si="10"/>
        <v>3</v>
      </c>
      <c r="L30" s="35"/>
      <c r="M30" s="7"/>
      <c r="N30" s="7"/>
      <c r="O30" s="7"/>
      <c r="P30" s="7"/>
      <c r="Q30" s="36"/>
      <c r="R30" s="35"/>
      <c r="S30" s="7"/>
      <c r="T30" s="7"/>
      <c r="U30" s="7"/>
      <c r="V30" s="7"/>
      <c r="W30" s="36"/>
      <c r="X30" s="35">
        <v>15</v>
      </c>
      <c r="Y30" s="7">
        <v>15</v>
      </c>
      <c r="Z30" s="7"/>
      <c r="AA30" s="7"/>
      <c r="AB30" s="7"/>
      <c r="AC30" s="34">
        <v>3</v>
      </c>
      <c r="AD30" s="35"/>
      <c r="AE30" s="7"/>
      <c r="AF30" s="7"/>
      <c r="AG30" s="7"/>
      <c r="AH30" s="7"/>
      <c r="AI30" s="34"/>
      <c r="AJ30" s="35"/>
      <c r="AK30" s="7"/>
      <c r="AL30" s="7"/>
      <c r="AM30" s="7"/>
      <c r="AN30" s="7"/>
      <c r="AO30" s="34"/>
      <c r="AP30" s="35"/>
      <c r="AQ30" s="7"/>
      <c r="AR30" s="7"/>
      <c r="AS30" s="7"/>
      <c r="AT30" s="7"/>
      <c r="AU30" s="36"/>
    </row>
    <row r="31" spans="1:47" x14ac:dyDescent="0.25">
      <c r="B31" s="102"/>
      <c r="C31" s="53" t="s">
        <v>42</v>
      </c>
      <c r="D31" s="41" t="s">
        <v>66</v>
      </c>
      <c r="E31" s="41">
        <f>SUM(F31:J31)</f>
        <v>30</v>
      </c>
      <c r="F31" s="42">
        <f t="shared" si="4"/>
        <v>15</v>
      </c>
      <c r="G31" s="42">
        <f t="shared" si="6"/>
        <v>15</v>
      </c>
      <c r="H31" s="42">
        <f t="shared" si="7"/>
        <v>0</v>
      </c>
      <c r="I31" s="42">
        <f t="shared" si="8"/>
        <v>0</v>
      </c>
      <c r="J31" s="42">
        <f t="shared" si="9"/>
        <v>0</v>
      </c>
      <c r="K31" s="49">
        <f t="shared" si="10"/>
        <v>4</v>
      </c>
      <c r="L31" s="44"/>
      <c r="M31" s="41"/>
      <c r="N31" s="41"/>
      <c r="O31" s="41"/>
      <c r="P31" s="41"/>
      <c r="Q31" s="45"/>
      <c r="R31" s="44"/>
      <c r="S31" s="41"/>
      <c r="T31" s="41"/>
      <c r="U31" s="41"/>
      <c r="V31" s="41"/>
      <c r="W31" s="45"/>
      <c r="X31" s="44">
        <v>15</v>
      </c>
      <c r="Y31" s="41">
        <v>15</v>
      </c>
      <c r="Z31" s="41"/>
      <c r="AA31" s="41"/>
      <c r="AB31" s="42"/>
      <c r="AC31" s="49">
        <v>4</v>
      </c>
      <c r="AD31" s="39"/>
      <c r="AE31" s="10"/>
      <c r="AF31" s="10"/>
      <c r="AG31" s="10"/>
      <c r="AH31" s="10"/>
      <c r="AI31" s="38"/>
      <c r="AJ31" s="39"/>
      <c r="AK31" s="10"/>
      <c r="AL31" s="10"/>
      <c r="AM31" s="10"/>
      <c r="AN31" s="10"/>
      <c r="AO31" s="38"/>
      <c r="AP31" s="39"/>
      <c r="AQ31" s="10"/>
      <c r="AR31" s="10"/>
      <c r="AS31" s="10"/>
      <c r="AT31" s="10"/>
      <c r="AU31" s="38"/>
    </row>
    <row r="32" spans="1:47" x14ac:dyDescent="0.25">
      <c r="B32" s="102"/>
      <c r="C32" s="9" t="s">
        <v>77</v>
      </c>
      <c r="D32" s="7" t="s">
        <v>66</v>
      </c>
      <c r="E32" s="7">
        <f t="shared" si="5"/>
        <v>45</v>
      </c>
      <c r="F32" s="8">
        <f t="shared" si="4"/>
        <v>15</v>
      </c>
      <c r="G32" s="8">
        <f t="shared" si="6"/>
        <v>30</v>
      </c>
      <c r="H32" s="8">
        <f t="shared" si="7"/>
        <v>0</v>
      </c>
      <c r="I32" s="8">
        <f t="shared" si="8"/>
        <v>0</v>
      </c>
      <c r="J32" s="8">
        <f t="shared" si="9"/>
        <v>0</v>
      </c>
      <c r="K32" s="31">
        <f t="shared" si="10"/>
        <v>4</v>
      </c>
      <c r="L32" s="35"/>
      <c r="M32" s="7"/>
      <c r="N32" s="7"/>
      <c r="O32" s="7"/>
      <c r="P32" s="7"/>
      <c r="Q32" s="36"/>
      <c r="R32" s="35"/>
      <c r="S32" s="7"/>
      <c r="T32" s="7"/>
      <c r="U32" s="7"/>
      <c r="V32" s="7"/>
      <c r="W32" s="36"/>
      <c r="X32" s="35"/>
      <c r="Y32" s="7"/>
      <c r="Z32" s="7"/>
      <c r="AA32" s="7"/>
      <c r="AB32" s="10"/>
      <c r="AC32" s="70"/>
      <c r="AD32" s="39"/>
      <c r="AE32" s="10"/>
      <c r="AF32" s="10"/>
      <c r="AG32" s="10"/>
      <c r="AH32" s="10"/>
      <c r="AI32" s="38"/>
      <c r="AJ32" s="39">
        <v>15</v>
      </c>
      <c r="AK32" s="10">
        <v>30</v>
      </c>
      <c r="AL32" s="10"/>
      <c r="AM32" s="10"/>
      <c r="AN32" s="10"/>
      <c r="AO32" s="38">
        <v>4</v>
      </c>
      <c r="AP32" s="39"/>
      <c r="AQ32" s="10"/>
      <c r="AR32" s="10"/>
      <c r="AS32" s="10"/>
      <c r="AT32" s="10"/>
      <c r="AU32" s="38"/>
    </row>
    <row r="33" spans="2:47" x14ac:dyDescent="0.25">
      <c r="B33" s="102"/>
      <c r="C33" s="9" t="s">
        <v>56</v>
      </c>
      <c r="D33" s="7" t="s">
        <v>65</v>
      </c>
      <c r="E33" s="7">
        <f t="shared" si="5"/>
        <v>30</v>
      </c>
      <c r="F33" s="8">
        <f t="shared" si="4"/>
        <v>0</v>
      </c>
      <c r="G33" s="8">
        <f t="shared" si="6"/>
        <v>0</v>
      </c>
      <c r="H33" s="8">
        <f t="shared" si="7"/>
        <v>30</v>
      </c>
      <c r="I33" s="8">
        <f t="shared" si="8"/>
        <v>0</v>
      </c>
      <c r="J33" s="8">
        <f t="shared" si="9"/>
        <v>0</v>
      </c>
      <c r="K33" s="31">
        <f t="shared" si="10"/>
        <v>2</v>
      </c>
      <c r="L33" s="39"/>
      <c r="M33" s="10"/>
      <c r="N33" s="10">
        <v>30</v>
      </c>
      <c r="O33" s="10"/>
      <c r="P33" s="10"/>
      <c r="Q33" s="38">
        <v>2</v>
      </c>
      <c r="R33" s="39"/>
      <c r="S33" s="10"/>
      <c r="T33" s="10"/>
      <c r="U33" s="10"/>
      <c r="V33" s="10"/>
      <c r="W33" s="38"/>
      <c r="X33" s="35"/>
      <c r="Y33" s="7"/>
      <c r="Z33" s="7"/>
      <c r="AA33" s="7"/>
      <c r="AB33" s="10"/>
      <c r="AC33" s="70"/>
      <c r="AD33" s="39"/>
      <c r="AE33" s="10"/>
      <c r="AF33" s="10"/>
      <c r="AG33" s="10"/>
      <c r="AH33" s="10"/>
      <c r="AI33" s="38"/>
      <c r="AJ33" s="39"/>
      <c r="AK33" s="10"/>
      <c r="AL33" s="10"/>
      <c r="AM33" s="10"/>
      <c r="AN33" s="10"/>
      <c r="AO33" s="38"/>
      <c r="AP33" s="39"/>
      <c r="AQ33" s="10"/>
      <c r="AR33" s="10"/>
      <c r="AS33" s="10"/>
      <c r="AT33" s="10"/>
      <c r="AU33" s="38"/>
    </row>
    <row r="34" spans="2:47" x14ac:dyDescent="0.25">
      <c r="B34" s="103"/>
      <c r="C34" s="5" t="s">
        <v>78</v>
      </c>
      <c r="D34" s="7" t="s">
        <v>65</v>
      </c>
      <c r="E34" s="7">
        <f t="shared" si="5"/>
        <v>30</v>
      </c>
      <c r="F34" s="8">
        <f t="shared" si="4"/>
        <v>0</v>
      </c>
      <c r="G34" s="8">
        <f t="shared" si="6"/>
        <v>0</v>
      </c>
      <c r="H34" s="8">
        <f t="shared" si="7"/>
        <v>30</v>
      </c>
      <c r="I34" s="8">
        <f t="shared" si="8"/>
        <v>0</v>
      </c>
      <c r="J34" s="8">
        <f t="shared" si="9"/>
        <v>0</v>
      </c>
      <c r="K34" s="31">
        <f t="shared" si="10"/>
        <v>2</v>
      </c>
      <c r="L34" s="35"/>
      <c r="M34" s="7"/>
      <c r="N34" s="7"/>
      <c r="O34" s="7"/>
      <c r="P34" s="7"/>
      <c r="Q34" s="36"/>
      <c r="R34" s="35"/>
      <c r="S34" s="7"/>
      <c r="T34" s="7">
        <v>30</v>
      </c>
      <c r="U34" s="7"/>
      <c r="V34" s="7"/>
      <c r="W34" s="36">
        <v>2</v>
      </c>
      <c r="X34" s="35"/>
      <c r="Y34" s="7"/>
      <c r="Z34" s="7"/>
      <c r="AA34" s="7"/>
      <c r="AB34" s="7"/>
      <c r="AC34" s="32"/>
      <c r="AD34" s="39"/>
      <c r="AE34" s="10"/>
      <c r="AF34" s="10"/>
      <c r="AG34" s="10"/>
      <c r="AH34" s="10"/>
      <c r="AI34" s="38"/>
      <c r="AJ34" s="39"/>
      <c r="AK34" s="10"/>
      <c r="AL34" s="10"/>
      <c r="AM34" s="10"/>
      <c r="AN34" s="10"/>
      <c r="AO34" s="38"/>
      <c r="AP34" s="39"/>
      <c r="AQ34" s="10"/>
      <c r="AR34" s="10"/>
      <c r="AS34" s="10"/>
      <c r="AT34" s="10"/>
      <c r="AU34" s="38"/>
    </row>
    <row r="35" spans="2:47" s="46" customFormat="1" x14ac:dyDescent="0.25">
      <c r="B35" s="106"/>
      <c r="C35" s="48" t="s">
        <v>57</v>
      </c>
      <c r="D35" s="41" t="s">
        <v>65</v>
      </c>
      <c r="E35" s="41">
        <f>SUM(F35:J35)</f>
        <v>30</v>
      </c>
      <c r="F35" s="42">
        <f t="shared" si="4"/>
        <v>15</v>
      </c>
      <c r="G35" s="42">
        <f t="shared" si="6"/>
        <v>15</v>
      </c>
      <c r="H35" s="42">
        <f t="shared" si="7"/>
        <v>0</v>
      </c>
      <c r="I35" s="42">
        <f t="shared" si="8"/>
        <v>0</v>
      </c>
      <c r="J35" s="42">
        <f t="shared" si="9"/>
        <v>0</v>
      </c>
      <c r="K35" s="49">
        <f t="shared" si="10"/>
        <v>3</v>
      </c>
      <c r="L35" s="44"/>
      <c r="M35" s="41"/>
      <c r="N35" s="41"/>
      <c r="O35" s="41"/>
      <c r="P35" s="41"/>
      <c r="Q35" s="45"/>
      <c r="R35" s="44"/>
      <c r="S35" s="41"/>
      <c r="T35" s="41"/>
      <c r="U35" s="41"/>
      <c r="V35" s="41"/>
      <c r="W35" s="45"/>
      <c r="X35" s="44">
        <v>15</v>
      </c>
      <c r="Y35" s="41">
        <v>15</v>
      </c>
      <c r="Z35" s="41"/>
      <c r="AA35" s="41"/>
      <c r="AB35" s="42"/>
      <c r="AC35" s="49">
        <v>3</v>
      </c>
      <c r="AD35" s="44"/>
      <c r="AE35" s="41"/>
      <c r="AF35" s="41"/>
      <c r="AG35" s="41"/>
      <c r="AH35" s="42"/>
      <c r="AI35" s="47"/>
      <c r="AJ35" s="50"/>
      <c r="AK35" s="42"/>
      <c r="AL35" s="42"/>
      <c r="AM35" s="42"/>
      <c r="AN35" s="42"/>
      <c r="AO35" s="47"/>
      <c r="AP35" s="50"/>
      <c r="AQ35" s="42"/>
      <c r="AR35" s="42"/>
      <c r="AS35" s="42"/>
      <c r="AT35" s="42"/>
      <c r="AU35" s="47"/>
    </row>
    <row r="36" spans="2:47" ht="15.75" thickBot="1" x14ac:dyDescent="0.3">
      <c r="B36" s="102"/>
      <c r="C36" s="9" t="s">
        <v>20</v>
      </c>
      <c r="D36" s="7" t="s">
        <v>65</v>
      </c>
      <c r="E36" s="7">
        <f t="shared" ref="E36" si="11">SUM(F36:J36)</f>
        <v>60</v>
      </c>
      <c r="F36" s="8">
        <f t="shared" ref="F36" si="12">SUM(L36,R36,X36,AD36,AJ36,AP36)</f>
        <v>0</v>
      </c>
      <c r="G36" s="8">
        <f t="shared" ref="G36" si="13">SUM(M36,S36,Y36,AE36,AK36,AQ36)</f>
        <v>0</v>
      </c>
      <c r="H36" s="8">
        <f t="shared" ref="H36" si="14">SUM(N36,T36,Z36,AF36,AL36,AR36)</f>
        <v>0</v>
      </c>
      <c r="I36" s="8">
        <f t="shared" ref="I36" si="15">SUM(O36,U36,AA36,AG36,AM36,AS36)</f>
        <v>0</v>
      </c>
      <c r="J36" s="8">
        <f t="shared" ref="J36" si="16">SUM(P36,V36,AB36,AH36,AN36,AT36)</f>
        <v>60</v>
      </c>
      <c r="K36" s="31">
        <f t="shared" ref="K36" si="17">SUM(Q36,W36,AC36,AI36,AO36,AU36)</f>
        <v>12</v>
      </c>
      <c r="L36" s="35"/>
      <c r="M36" s="7"/>
      <c r="N36" s="7"/>
      <c r="O36" s="7"/>
      <c r="P36" s="7"/>
      <c r="Q36" s="36"/>
      <c r="R36" s="35"/>
      <c r="S36" s="7"/>
      <c r="T36" s="7"/>
      <c r="U36" s="7"/>
      <c r="V36" s="7"/>
      <c r="W36" s="36"/>
      <c r="X36" s="35"/>
      <c r="Y36" s="7"/>
      <c r="Z36" s="7"/>
      <c r="AA36" s="7"/>
      <c r="AB36" s="10"/>
      <c r="AC36" s="70"/>
      <c r="AD36" s="39"/>
      <c r="AE36" s="10"/>
      <c r="AF36" s="10"/>
      <c r="AG36" s="10"/>
      <c r="AH36" s="10"/>
      <c r="AI36" s="38"/>
      <c r="AJ36" s="39"/>
      <c r="AK36" s="10"/>
      <c r="AL36" s="10"/>
      <c r="AM36" s="10"/>
      <c r="AN36" s="10">
        <v>30</v>
      </c>
      <c r="AO36" s="38">
        <v>2</v>
      </c>
      <c r="AP36" s="39"/>
      <c r="AQ36" s="10"/>
      <c r="AR36" s="10"/>
      <c r="AS36" s="10"/>
      <c r="AT36" s="10">
        <v>30</v>
      </c>
      <c r="AU36" s="38">
        <v>10</v>
      </c>
    </row>
    <row r="37" spans="2:47" ht="15.75" thickBot="1" x14ac:dyDescent="0.3">
      <c r="B37" s="141" t="s">
        <v>87</v>
      </c>
      <c r="C37" s="142"/>
      <c r="D37" s="82"/>
      <c r="E37" s="83">
        <f>SUM(F37:J37)</f>
        <v>360</v>
      </c>
      <c r="F37" s="83">
        <f t="shared" ref="F37" si="18">SUM(L37,R37,X37,AD37,AJ37,AP37)</f>
        <v>180</v>
      </c>
      <c r="G37" s="83">
        <f>SUM(M37,S37,Y37,AE37,AK37,AQ37)</f>
        <v>180</v>
      </c>
      <c r="H37" s="83">
        <f>Z37+AF37+AL37+AR37</f>
        <v>0</v>
      </c>
      <c r="I37" s="83">
        <f t="shared" ref="I37:K37" si="19">AA37+AG37+AM37+AS37</f>
        <v>0</v>
      </c>
      <c r="J37" s="83">
        <f t="shared" si="19"/>
        <v>0</v>
      </c>
      <c r="K37" s="84">
        <f t="shared" si="19"/>
        <v>36</v>
      </c>
      <c r="L37" s="85">
        <f>SUM(L38:L52)</f>
        <v>0</v>
      </c>
      <c r="M37" s="82">
        <f t="shared" ref="M37:AN37" si="20">SUM(M38:M52)</f>
        <v>0</v>
      </c>
      <c r="N37" s="82">
        <f t="shared" si="20"/>
        <v>0</v>
      </c>
      <c r="O37" s="82">
        <f t="shared" si="20"/>
        <v>0</v>
      </c>
      <c r="P37" s="82">
        <f t="shared" si="20"/>
        <v>0</v>
      </c>
      <c r="Q37" s="86">
        <f t="shared" si="20"/>
        <v>0</v>
      </c>
      <c r="R37" s="85">
        <f t="shared" si="20"/>
        <v>0</v>
      </c>
      <c r="S37" s="82">
        <f t="shared" si="20"/>
        <v>0</v>
      </c>
      <c r="T37" s="82">
        <f t="shared" si="20"/>
        <v>0</v>
      </c>
      <c r="U37" s="82">
        <f t="shared" si="20"/>
        <v>0</v>
      </c>
      <c r="V37" s="82">
        <f t="shared" si="20"/>
        <v>0</v>
      </c>
      <c r="W37" s="86">
        <f t="shared" si="20"/>
        <v>0</v>
      </c>
      <c r="X37" s="85">
        <f t="shared" si="20"/>
        <v>0</v>
      </c>
      <c r="Y37" s="82">
        <f t="shared" si="20"/>
        <v>0</v>
      </c>
      <c r="Z37" s="82">
        <f t="shared" si="20"/>
        <v>0</v>
      </c>
      <c r="AA37" s="82">
        <f t="shared" si="20"/>
        <v>0</v>
      </c>
      <c r="AB37" s="82">
        <f t="shared" si="20"/>
        <v>0</v>
      </c>
      <c r="AC37" s="87">
        <f t="shared" si="20"/>
        <v>0</v>
      </c>
      <c r="AD37" s="85">
        <f>SUM(AD38:AD46)</f>
        <v>60</v>
      </c>
      <c r="AE37" s="82">
        <f>SUM(AE38:AE46)</f>
        <v>60</v>
      </c>
      <c r="AF37" s="82">
        <f t="shared" si="20"/>
        <v>0</v>
      </c>
      <c r="AG37" s="82">
        <f t="shared" si="20"/>
        <v>0</v>
      </c>
      <c r="AH37" s="82">
        <f t="shared" si="20"/>
        <v>0</v>
      </c>
      <c r="AI37" s="86">
        <f>SUM(AI38:AI46)</f>
        <v>12</v>
      </c>
      <c r="AJ37" s="85">
        <f>SUM(AJ38:AJ41)</f>
        <v>60</v>
      </c>
      <c r="AK37" s="82">
        <f>SUM(AK38:AK41)</f>
        <v>60</v>
      </c>
      <c r="AL37" s="82">
        <f t="shared" si="20"/>
        <v>0</v>
      </c>
      <c r="AM37" s="82">
        <f t="shared" si="20"/>
        <v>0</v>
      </c>
      <c r="AN37" s="82">
        <f t="shared" si="20"/>
        <v>0</v>
      </c>
      <c r="AO37" s="86">
        <f>SUM(AO38:AO41)</f>
        <v>12</v>
      </c>
      <c r="AP37" s="85">
        <f t="shared" ref="AP37:AU37" si="21">SUM(AP38:AP51)</f>
        <v>60</v>
      </c>
      <c r="AQ37" s="82">
        <f t="shared" si="21"/>
        <v>60</v>
      </c>
      <c r="AR37" s="82">
        <f t="shared" si="21"/>
        <v>0</v>
      </c>
      <c r="AS37" s="82">
        <f t="shared" si="21"/>
        <v>0</v>
      </c>
      <c r="AT37" s="82">
        <f t="shared" si="21"/>
        <v>0</v>
      </c>
      <c r="AU37" s="86">
        <f t="shared" si="21"/>
        <v>12</v>
      </c>
    </row>
    <row r="38" spans="2:47" x14ac:dyDescent="0.25">
      <c r="B38" s="105"/>
      <c r="C38" s="122" t="s">
        <v>43</v>
      </c>
      <c r="D38" s="123" t="s">
        <v>65</v>
      </c>
      <c r="E38" s="123">
        <f t="shared" si="5"/>
        <v>30</v>
      </c>
      <c r="F38" s="123">
        <f t="shared" ref="F38:K55" si="22">SUM(L38,R38,X38,AD38,AJ38,AP38)</f>
        <v>15</v>
      </c>
      <c r="G38" s="123">
        <f t="shared" si="22"/>
        <v>15</v>
      </c>
      <c r="H38" s="123">
        <f t="shared" si="22"/>
        <v>0</v>
      </c>
      <c r="I38" s="123">
        <f t="shared" si="22"/>
        <v>0</v>
      </c>
      <c r="J38" s="123">
        <f t="shared" si="22"/>
        <v>0</v>
      </c>
      <c r="K38" s="124">
        <f t="shared" si="22"/>
        <v>3</v>
      </c>
      <c r="L38" s="125"/>
      <c r="M38" s="123"/>
      <c r="N38" s="123"/>
      <c r="O38" s="123"/>
      <c r="P38" s="123"/>
      <c r="Q38" s="126"/>
      <c r="R38" s="125"/>
      <c r="S38" s="123"/>
      <c r="T38" s="123"/>
      <c r="U38" s="123"/>
      <c r="V38" s="123"/>
      <c r="W38" s="126"/>
      <c r="X38" s="125"/>
      <c r="Y38" s="123"/>
      <c r="Z38" s="123"/>
      <c r="AA38" s="123"/>
      <c r="AB38" s="123"/>
      <c r="AC38" s="124"/>
      <c r="AD38" s="125"/>
      <c r="AE38" s="123"/>
      <c r="AF38" s="123"/>
      <c r="AG38" s="123"/>
      <c r="AH38" s="123"/>
      <c r="AI38" s="126"/>
      <c r="AJ38" s="125">
        <v>15</v>
      </c>
      <c r="AK38" s="123">
        <v>15</v>
      </c>
      <c r="AL38" s="123"/>
      <c r="AM38" s="123"/>
      <c r="AN38" s="123"/>
      <c r="AO38" s="126">
        <v>3</v>
      </c>
      <c r="AP38" s="125"/>
      <c r="AQ38" s="123"/>
      <c r="AR38" s="123"/>
      <c r="AS38" s="123"/>
      <c r="AT38" s="123"/>
      <c r="AU38" s="126"/>
    </row>
    <row r="39" spans="2:47" x14ac:dyDescent="0.25">
      <c r="B39" s="102"/>
      <c r="C39" s="111" t="s">
        <v>50</v>
      </c>
      <c r="D39" s="112" t="s">
        <v>65</v>
      </c>
      <c r="E39" s="112">
        <f>SUM(F39:J39)</f>
        <v>30</v>
      </c>
      <c r="F39" s="112">
        <f t="shared" ref="F39:K39" si="23">SUM(L39,R39,X39,AD39,AJ39,AP39)</f>
        <v>15</v>
      </c>
      <c r="G39" s="112">
        <f t="shared" si="23"/>
        <v>15</v>
      </c>
      <c r="H39" s="112">
        <f t="shared" si="23"/>
        <v>0</v>
      </c>
      <c r="I39" s="112">
        <f t="shared" si="23"/>
        <v>0</v>
      </c>
      <c r="J39" s="112">
        <f t="shared" si="23"/>
        <v>0</v>
      </c>
      <c r="K39" s="113">
        <f t="shared" si="23"/>
        <v>3</v>
      </c>
      <c r="L39" s="114"/>
      <c r="M39" s="112"/>
      <c r="N39" s="112"/>
      <c r="O39" s="112"/>
      <c r="P39" s="112"/>
      <c r="Q39" s="115"/>
      <c r="R39" s="114"/>
      <c r="S39" s="112"/>
      <c r="T39" s="112"/>
      <c r="U39" s="112"/>
      <c r="V39" s="112"/>
      <c r="W39" s="115"/>
      <c r="X39" s="114"/>
      <c r="Y39" s="112"/>
      <c r="Z39" s="112"/>
      <c r="AA39" s="112"/>
      <c r="AB39" s="112"/>
      <c r="AC39" s="113"/>
      <c r="AD39" s="114"/>
      <c r="AE39" s="112"/>
      <c r="AF39" s="112"/>
      <c r="AG39" s="112"/>
      <c r="AH39" s="112"/>
      <c r="AI39" s="115"/>
      <c r="AJ39" s="114">
        <v>15</v>
      </c>
      <c r="AK39" s="112">
        <v>15</v>
      </c>
      <c r="AL39" s="112"/>
      <c r="AM39" s="112"/>
      <c r="AN39" s="112"/>
      <c r="AO39" s="115">
        <v>3</v>
      </c>
      <c r="AP39" s="114"/>
      <c r="AQ39" s="112"/>
      <c r="AR39" s="112"/>
      <c r="AS39" s="112"/>
      <c r="AT39" s="112"/>
      <c r="AU39" s="115"/>
    </row>
    <row r="40" spans="2:47" x14ac:dyDescent="0.25">
      <c r="B40" s="102"/>
      <c r="C40" s="121" t="s">
        <v>47</v>
      </c>
      <c r="D40" s="112" t="s">
        <v>65</v>
      </c>
      <c r="E40" s="112">
        <f t="shared" si="5"/>
        <v>30</v>
      </c>
      <c r="F40" s="112">
        <f t="shared" si="22"/>
        <v>15</v>
      </c>
      <c r="G40" s="112">
        <f t="shared" si="22"/>
        <v>15</v>
      </c>
      <c r="H40" s="112">
        <f t="shared" si="22"/>
        <v>0</v>
      </c>
      <c r="I40" s="112">
        <f t="shared" si="22"/>
        <v>0</v>
      </c>
      <c r="J40" s="112">
        <f t="shared" si="22"/>
        <v>0</v>
      </c>
      <c r="K40" s="113">
        <f t="shared" si="22"/>
        <v>3</v>
      </c>
      <c r="L40" s="114"/>
      <c r="M40" s="112"/>
      <c r="N40" s="112"/>
      <c r="O40" s="112"/>
      <c r="P40" s="112"/>
      <c r="Q40" s="115"/>
      <c r="R40" s="114"/>
      <c r="S40" s="112"/>
      <c r="T40" s="112"/>
      <c r="U40" s="112"/>
      <c r="V40" s="112"/>
      <c r="W40" s="115"/>
      <c r="X40" s="114"/>
      <c r="Y40" s="112"/>
      <c r="Z40" s="112"/>
      <c r="AA40" s="112"/>
      <c r="AB40" s="112"/>
      <c r="AC40" s="113"/>
      <c r="AD40" s="114"/>
      <c r="AE40" s="112"/>
      <c r="AF40" s="112"/>
      <c r="AG40" s="112"/>
      <c r="AH40" s="112"/>
      <c r="AI40" s="115"/>
      <c r="AJ40" s="114">
        <v>15</v>
      </c>
      <c r="AK40" s="112">
        <v>15</v>
      </c>
      <c r="AL40" s="112"/>
      <c r="AM40" s="112"/>
      <c r="AN40" s="112"/>
      <c r="AO40" s="115">
        <v>3</v>
      </c>
      <c r="AP40" s="114"/>
      <c r="AQ40" s="112"/>
      <c r="AR40" s="112"/>
      <c r="AS40" s="112"/>
      <c r="AT40" s="112"/>
      <c r="AU40" s="115"/>
    </row>
    <row r="41" spans="2:47" s="46" customFormat="1" x14ac:dyDescent="0.25">
      <c r="B41" s="106"/>
      <c r="C41" s="121" t="s">
        <v>37</v>
      </c>
      <c r="D41" s="112" t="s">
        <v>65</v>
      </c>
      <c r="E41" s="112">
        <f t="shared" ref="E41:E43" si="24">SUM(F41:J41)</f>
        <v>30</v>
      </c>
      <c r="F41" s="112">
        <f t="shared" ref="F41:F43" si="25">SUM(L41,R41,X41,AD41,AJ41,AP41)</f>
        <v>15</v>
      </c>
      <c r="G41" s="112">
        <f t="shared" ref="G41:G43" si="26">SUM(M41,S41,Y41,AE41,AK41,AQ41)</f>
        <v>15</v>
      </c>
      <c r="H41" s="112">
        <f t="shared" ref="H41:H43" si="27">SUM(N41,T41,Z41,AF41,AL41,AR41)</f>
        <v>0</v>
      </c>
      <c r="I41" s="112">
        <f t="shared" ref="I41:I43" si="28">SUM(O41,U41,AA41,AG41,AM41,AS41)</f>
        <v>0</v>
      </c>
      <c r="J41" s="112">
        <f t="shared" ref="J41:J43" si="29">SUM(P41,V41,AB41,AH41,AN41,AT41)</f>
        <v>0</v>
      </c>
      <c r="K41" s="113">
        <f t="shared" ref="K41:K43" si="30">SUM(Q41,W41,AC41,AI41,AO41,AU41)</f>
        <v>3</v>
      </c>
      <c r="L41" s="114"/>
      <c r="M41" s="112"/>
      <c r="N41" s="112"/>
      <c r="O41" s="112"/>
      <c r="P41" s="112"/>
      <c r="Q41" s="115"/>
      <c r="R41" s="114"/>
      <c r="S41" s="112"/>
      <c r="T41" s="112"/>
      <c r="U41" s="112"/>
      <c r="V41" s="112"/>
      <c r="W41" s="115"/>
      <c r="X41" s="114"/>
      <c r="Y41" s="112"/>
      <c r="Z41" s="112"/>
      <c r="AA41" s="112"/>
      <c r="AB41" s="112"/>
      <c r="AC41" s="113"/>
      <c r="AD41" s="114"/>
      <c r="AE41" s="112"/>
      <c r="AF41" s="112"/>
      <c r="AG41" s="112"/>
      <c r="AH41" s="112"/>
      <c r="AI41" s="115"/>
      <c r="AJ41" s="114">
        <v>15</v>
      </c>
      <c r="AK41" s="112">
        <v>15</v>
      </c>
      <c r="AL41" s="112"/>
      <c r="AM41" s="112"/>
      <c r="AN41" s="112"/>
      <c r="AO41" s="115">
        <v>3</v>
      </c>
      <c r="AP41" s="114"/>
      <c r="AQ41" s="112"/>
      <c r="AR41" s="112"/>
      <c r="AS41" s="112"/>
      <c r="AT41" s="112"/>
      <c r="AU41" s="115"/>
    </row>
    <row r="42" spans="2:47" x14ac:dyDescent="0.25">
      <c r="B42" s="102"/>
      <c r="C42" s="111" t="s">
        <v>46</v>
      </c>
      <c r="D42" s="112" t="s">
        <v>65</v>
      </c>
      <c r="E42" s="112">
        <f t="shared" si="24"/>
        <v>30</v>
      </c>
      <c r="F42" s="112">
        <f t="shared" si="25"/>
        <v>15</v>
      </c>
      <c r="G42" s="112">
        <f t="shared" si="26"/>
        <v>15</v>
      </c>
      <c r="H42" s="112">
        <f t="shared" si="27"/>
        <v>0</v>
      </c>
      <c r="I42" s="112">
        <f t="shared" si="28"/>
        <v>0</v>
      </c>
      <c r="J42" s="112">
        <f t="shared" si="29"/>
        <v>0</v>
      </c>
      <c r="K42" s="113">
        <f t="shared" si="30"/>
        <v>3</v>
      </c>
      <c r="L42" s="114"/>
      <c r="M42" s="112"/>
      <c r="N42" s="112"/>
      <c r="O42" s="112"/>
      <c r="P42" s="112"/>
      <c r="Q42" s="115"/>
      <c r="R42" s="114"/>
      <c r="S42" s="112"/>
      <c r="T42" s="112"/>
      <c r="U42" s="112"/>
      <c r="V42" s="112"/>
      <c r="W42" s="115"/>
      <c r="X42" s="114"/>
      <c r="Y42" s="112"/>
      <c r="Z42" s="112"/>
      <c r="AA42" s="112"/>
      <c r="AB42" s="112"/>
      <c r="AC42" s="113"/>
      <c r="AD42" s="114"/>
      <c r="AE42" s="112"/>
      <c r="AF42" s="112"/>
      <c r="AG42" s="112"/>
      <c r="AH42" s="112"/>
      <c r="AI42" s="115"/>
      <c r="AJ42" s="114">
        <v>15</v>
      </c>
      <c r="AK42" s="112">
        <v>15</v>
      </c>
      <c r="AL42" s="112"/>
      <c r="AM42" s="112"/>
      <c r="AN42" s="112"/>
      <c r="AO42" s="115">
        <v>3</v>
      </c>
      <c r="AP42" s="114"/>
      <c r="AQ42" s="112"/>
      <c r="AR42" s="112"/>
      <c r="AS42" s="112"/>
      <c r="AT42" s="112"/>
      <c r="AU42" s="115"/>
    </row>
    <row r="43" spans="2:47" s="46" customFormat="1" x14ac:dyDescent="0.25">
      <c r="B43" s="106"/>
      <c r="C43" s="48" t="s">
        <v>45</v>
      </c>
      <c r="D43" s="41" t="s">
        <v>65</v>
      </c>
      <c r="E43" s="41">
        <f t="shared" si="24"/>
        <v>30</v>
      </c>
      <c r="F43" s="41">
        <f t="shared" si="25"/>
        <v>15</v>
      </c>
      <c r="G43" s="41">
        <f t="shared" si="26"/>
        <v>15</v>
      </c>
      <c r="H43" s="41">
        <f t="shared" si="27"/>
        <v>0</v>
      </c>
      <c r="I43" s="41">
        <f t="shared" si="28"/>
        <v>0</v>
      </c>
      <c r="J43" s="41">
        <f t="shared" si="29"/>
        <v>0</v>
      </c>
      <c r="K43" s="43">
        <f t="shared" si="30"/>
        <v>3</v>
      </c>
      <c r="L43" s="44"/>
      <c r="M43" s="41"/>
      <c r="N43" s="41"/>
      <c r="O43" s="41"/>
      <c r="P43" s="41"/>
      <c r="Q43" s="45"/>
      <c r="R43" s="44"/>
      <c r="S43" s="41"/>
      <c r="T43" s="41"/>
      <c r="U43" s="41"/>
      <c r="V43" s="41"/>
      <c r="W43" s="45"/>
      <c r="X43" s="44"/>
      <c r="Y43" s="41"/>
      <c r="Z43" s="41"/>
      <c r="AA43" s="41"/>
      <c r="AB43" s="41"/>
      <c r="AC43" s="43"/>
      <c r="AD43" s="44">
        <v>15</v>
      </c>
      <c r="AE43" s="41">
        <v>15</v>
      </c>
      <c r="AF43" s="41"/>
      <c r="AG43" s="41"/>
      <c r="AH43" s="41"/>
      <c r="AI43" s="45">
        <v>3</v>
      </c>
      <c r="AJ43" s="44"/>
      <c r="AK43" s="41"/>
      <c r="AL43" s="41"/>
      <c r="AM43" s="41"/>
      <c r="AN43" s="41"/>
      <c r="AO43" s="45"/>
      <c r="AP43" s="44"/>
      <c r="AQ43" s="41"/>
      <c r="AR43" s="41"/>
      <c r="AS43" s="41"/>
      <c r="AT43" s="41"/>
      <c r="AU43" s="45"/>
    </row>
    <row r="44" spans="2:47" x14ac:dyDescent="0.25">
      <c r="B44" s="102"/>
      <c r="C44" s="48" t="s">
        <v>85</v>
      </c>
      <c r="D44" s="41" t="s">
        <v>65</v>
      </c>
      <c r="E44" s="41">
        <f t="shared" si="5"/>
        <v>30</v>
      </c>
      <c r="F44" s="41">
        <f t="shared" si="22"/>
        <v>15</v>
      </c>
      <c r="G44" s="41">
        <f t="shared" si="22"/>
        <v>15</v>
      </c>
      <c r="H44" s="41">
        <f t="shared" si="22"/>
        <v>0</v>
      </c>
      <c r="I44" s="41">
        <f t="shared" si="22"/>
        <v>0</v>
      </c>
      <c r="J44" s="41">
        <f t="shared" si="22"/>
        <v>0</v>
      </c>
      <c r="K44" s="43">
        <f t="shared" si="22"/>
        <v>3</v>
      </c>
      <c r="L44" s="44"/>
      <c r="M44" s="41"/>
      <c r="N44" s="41"/>
      <c r="O44" s="41"/>
      <c r="P44" s="41"/>
      <c r="Q44" s="45"/>
      <c r="R44" s="44"/>
      <c r="S44" s="41"/>
      <c r="T44" s="41"/>
      <c r="U44" s="41"/>
      <c r="V44" s="41"/>
      <c r="W44" s="45"/>
      <c r="X44" s="44"/>
      <c r="Y44" s="41"/>
      <c r="Z44" s="41"/>
      <c r="AA44" s="41"/>
      <c r="AB44" s="41"/>
      <c r="AC44" s="43"/>
      <c r="AD44" s="44">
        <v>15</v>
      </c>
      <c r="AE44" s="41">
        <v>15</v>
      </c>
      <c r="AF44" s="41"/>
      <c r="AG44" s="41"/>
      <c r="AH44" s="41"/>
      <c r="AI44" s="45">
        <v>3</v>
      </c>
      <c r="AJ44" s="44"/>
      <c r="AK44" s="41"/>
      <c r="AL44" s="41"/>
      <c r="AM44" s="41"/>
      <c r="AN44" s="41"/>
      <c r="AO44" s="45"/>
      <c r="AP44" s="44"/>
      <c r="AQ44" s="41"/>
      <c r="AR44" s="41"/>
      <c r="AS44" s="41"/>
      <c r="AT44" s="41"/>
      <c r="AU44" s="45"/>
    </row>
    <row r="45" spans="2:47" x14ac:dyDescent="0.25">
      <c r="B45" s="102"/>
      <c r="C45" s="48" t="s">
        <v>44</v>
      </c>
      <c r="D45" s="41" t="s">
        <v>65</v>
      </c>
      <c r="E45" s="41">
        <f t="shared" si="5"/>
        <v>30</v>
      </c>
      <c r="F45" s="41">
        <f t="shared" si="22"/>
        <v>15</v>
      </c>
      <c r="G45" s="41">
        <f t="shared" si="22"/>
        <v>15</v>
      </c>
      <c r="H45" s="41">
        <f t="shared" si="22"/>
        <v>0</v>
      </c>
      <c r="I45" s="41">
        <f t="shared" si="22"/>
        <v>0</v>
      </c>
      <c r="J45" s="41">
        <f t="shared" si="22"/>
        <v>0</v>
      </c>
      <c r="K45" s="43">
        <f t="shared" si="22"/>
        <v>3</v>
      </c>
      <c r="L45" s="44"/>
      <c r="M45" s="41"/>
      <c r="N45" s="41"/>
      <c r="O45" s="41"/>
      <c r="P45" s="41"/>
      <c r="Q45" s="45"/>
      <c r="R45" s="44"/>
      <c r="S45" s="41"/>
      <c r="T45" s="41"/>
      <c r="U45" s="41"/>
      <c r="V45" s="41"/>
      <c r="W45" s="45"/>
      <c r="X45" s="44"/>
      <c r="Y45" s="41"/>
      <c r="Z45" s="41"/>
      <c r="AA45" s="41"/>
      <c r="AB45" s="41"/>
      <c r="AC45" s="43"/>
      <c r="AD45" s="44">
        <v>15</v>
      </c>
      <c r="AE45" s="41">
        <v>15</v>
      </c>
      <c r="AF45" s="41"/>
      <c r="AG45" s="41"/>
      <c r="AH45" s="41"/>
      <c r="AI45" s="45">
        <v>3</v>
      </c>
      <c r="AJ45" s="44"/>
      <c r="AK45" s="41"/>
      <c r="AL45" s="41"/>
      <c r="AM45" s="41"/>
      <c r="AN45" s="41"/>
      <c r="AO45" s="45"/>
      <c r="AP45" s="44"/>
      <c r="AQ45" s="41"/>
      <c r="AR45" s="41"/>
      <c r="AS45" s="41"/>
      <c r="AT45" s="41"/>
      <c r="AU45" s="45"/>
    </row>
    <row r="46" spans="2:47" x14ac:dyDescent="0.25">
      <c r="B46" s="102"/>
      <c r="C46" s="48" t="s">
        <v>48</v>
      </c>
      <c r="D46" s="41" t="s">
        <v>65</v>
      </c>
      <c r="E46" s="41">
        <f t="shared" si="5"/>
        <v>30</v>
      </c>
      <c r="F46" s="41">
        <f t="shared" si="22"/>
        <v>15</v>
      </c>
      <c r="G46" s="41">
        <f t="shared" si="22"/>
        <v>15</v>
      </c>
      <c r="H46" s="41">
        <f t="shared" si="22"/>
        <v>0</v>
      </c>
      <c r="I46" s="41">
        <f t="shared" si="22"/>
        <v>0</v>
      </c>
      <c r="J46" s="41">
        <f t="shared" si="22"/>
        <v>0</v>
      </c>
      <c r="K46" s="43">
        <f t="shared" si="22"/>
        <v>3</v>
      </c>
      <c r="L46" s="44"/>
      <c r="M46" s="41"/>
      <c r="N46" s="41"/>
      <c r="O46" s="41"/>
      <c r="P46" s="41"/>
      <c r="Q46" s="45"/>
      <c r="R46" s="44"/>
      <c r="S46" s="41"/>
      <c r="T46" s="41"/>
      <c r="U46" s="41"/>
      <c r="V46" s="41"/>
      <c r="W46" s="45"/>
      <c r="X46" s="44"/>
      <c r="Y46" s="41"/>
      <c r="Z46" s="41"/>
      <c r="AA46" s="41"/>
      <c r="AB46" s="41"/>
      <c r="AC46" s="43"/>
      <c r="AD46" s="44">
        <v>15</v>
      </c>
      <c r="AE46" s="41">
        <v>15</v>
      </c>
      <c r="AF46" s="41"/>
      <c r="AG46" s="41"/>
      <c r="AH46" s="41"/>
      <c r="AI46" s="45">
        <v>3</v>
      </c>
      <c r="AJ46" s="44"/>
      <c r="AK46" s="41"/>
      <c r="AL46" s="41"/>
      <c r="AM46" s="41"/>
      <c r="AN46" s="41"/>
      <c r="AO46" s="45"/>
      <c r="AP46" s="44"/>
      <c r="AQ46" s="41"/>
      <c r="AR46" s="41"/>
      <c r="AS46" s="41"/>
      <c r="AT46" s="41"/>
      <c r="AU46" s="45"/>
    </row>
    <row r="47" spans="2:47" x14ac:dyDescent="0.25">
      <c r="B47" s="102"/>
      <c r="C47" s="48" t="s">
        <v>84</v>
      </c>
      <c r="D47" s="41" t="s">
        <v>65</v>
      </c>
      <c r="E47" s="41">
        <f t="shared" si="5"/>
        <v>30</v>
      </c>
      <c r="F47" s="41">
        <f t="shared" si="22"/>
        <v>15</v>
      </c>
      <c r="G47" s="41">
        <f t="shared" si="22"/>
        <v>15</v>
      </c>
      <c r="H47" s="41">
        <f t="shared" si="22"/>
        <v>0</v>
      </c>
      <c r="I47" s="41">
        <f t="shared" si="22"/>
        <v>0</v>
      </c>
      <c r="J47" s="41">
        <f t="shared" si="22"/>
        <v>0</v>
      </c>
      <c r="K47" s="43">
        <f t="shared" si="22"/>
        <v>3</v>
      </c>
      <c r="L47" s="44"/>
      <c r="M47" s="41"/>
      <c r="N47" s="41"/>
      <c r="O47" s="41"/>
      <c r="P47" s="41"/>
      <c r="Q47" s="45"/>
      <c r="R47" s="44"/>
      <c r="S47" s="41"/>
      <c r="T47" s="41"/>
      <c r="U47" s="41"/>
      <c r="V47" s="41"/>
      <c r="W47" s="45"/>
      <c r="X47" s="44"/>
      <c r="Y47" s="41"/>
      <c r="Z47" s="41"/>
      <c r="AA47" s="41"/>
      <c r="AB47" s="41"/>
      <c r="AC47" s="43"/>
      <c r="AD47" s="44">
        <v>15</v>
      </c>
      <c r="AE47" s="41">
        <v>15</v>
      </c>
      <c r="AF47" s="41"/>
      <c r="AG47" s="41"/>
      <c r="AH47" s="41"/>
      <c r="AI47" s="45">
        <v>3</v>
      </c>
      <c r="AJ47" s="44"/>
      <c r="AK47" s="41"/>
      <c r="AL47" s="41"/>
      <c r="AM47" s="41"/>
      <c r="AN47" s="41"/>
      <c r="AO47" s="45"/>
      <c r="AP47" s="44"/>
      <c r="AQ47" s="41"/>
      <c r="AR47" s="41"/>
      <c r="AS47" s="41"/>
      <c r="AT47" s="41"/>
      <c r="AU47" s="45"/>
    </row>
    <row r="48" spans="2:47" x14ac:dyDescent="0.25">
      <c r="B48" s="103"/>
      <c r="C48" s="111" t="s">
        <v>49</v>
      </c>
      <c r="D48" s="112" t="s">
        <v>65</v>
      </c>
      <c r="E48" s="112">
        <f t="shared" si="5"/>
        <v>30</v>
      </c>
      <c r="F48" s="112">
        <f t="shared" si="22"/>
        <v>15</v>
      </c>
      <c r="G48" s="112">
        <f t="shared" si="22"/>
        <v>15</v>
      </c>
      <c r="H48" s="112">
        <f t="shared" si="22"/>
        <v>0</v>
      </c>
      <c r="I48" s="112">
        <f t="shared" si="22"/>
        <v>0</v>
      </c>
      <c r="J48" s="112">
        <f t="shared" si="22"/>
        <v>0</v>
      </c>
      <c r="K48" s="113">
        <f t="shared" si="22"/>
        <v>3</v>
      </c>
      <c r="L48" s="114"/>
      <c r="M48" s="112"/>
      <c r="N48" s="112"/>
      <c r="O48" s="112"/>
      <c r="P48" s="112"/>
      <c r="Q48" s="115"/>
      <c r="R48" s="114"/>
      <c r="S48" s="112"/>
      <c r="T48" s="112"/>
      <c r="U48" s="112"/>
      <c r="V48" s="112"/>
      <c r="W48" s="115"/>
      <c r="X48" s="114"/>
      <c r="Y48" s="112"/>
      <c r="Z48" s="112"/>
      <c r="AA48" s="112"/>
      <c r="AB48" s="112"/>
      <c r="AC48" s="113"/>
      <c r="AD48" s="114"/>
      <c r="AE48" s="112"/>
      <c r="AF48" s="112"/>
      <c r="AG48" s="112"/>
      <c r="AH48" s="112"/>
      <c r="AI48" s="115"/>
      <c r="AJ48" s="114"/>
      <c r="AK48" s="112"/>
      <c r="AL48" s="112"/>
      <c r="AM48" s="112"/>
      <c r="AN48" s="112"/>
      <c r="AO48" s="115"/>
      <c r="AP48" s="114">
        <v>15</v>
      </c>
      <c r="AQ48" s="112">
        <v>15</v>
      </c>
      <c r="AR48" s="112"/>
      <c r="AS48" s="112"/>
      <c r="AT48" s="112"/>
      <c r="AU48" s="115">
        <v>3</v>
      </c>
    </row>
    <row r="49" spans="2:47" s="46" customFormat="1" x14ac:dyDescent="0.25">
      <c r="B49" s="106"/>
      <c r="C49" s="111" t="s">
        <v>38</v>
      </c>
      <c r="D49" s="112" t="s">
        <v>65</v>
      </c>
      <c r="E49" s="112">
        <f t="shared" ref="E49" si="31">SUM(F49:J49)</f>
        <v>30</v>
      </c>
      <c r="F49" s="112">
        <f t="shared" ref="F49" si="32">SUM(L49,R49,X49,AD49,AJ49,AP49)</f>
        <v>15</v>
      </c>
      <c r="G49" s="112">
        <f t="shared" ref="G49" si="33">SUM(M49,S49,Y49,AE49,AK49,AQ49)</f>
        <v>15</v>
      </c>
      <c r="H49" s="112">
        <f t="shared" ref="H49" si="34">SUM(N49,T49,Z49,AF49,AL49,AR49)</f>
        <v>0</v>
      </c>
      <c r="I49" s="112">
        <f t="shared" ref="I49" si="35">SUM(O49,U49,AA49,AG49,AM49,AS49)</f>
        <v>0</v>
      </c>
      <c r="J49" s="112">
        <f t="shared" ref="J49" si="36">SUM(P49,V49,AB49,AH49,AN49,AT49)</f>
        <v>0</v>
      </c>
      <c r="K49" s="113">
        <f t="shared" ref="K49" si="37">SUM(Q49,W49,AC49,AI49,AO49,AU49)</f>
        <v>3</v>
      </c>
      <c r="L49" s="114"/>
      <c r="M49" s="112"/>
      <c r="N49" s="112"/>
      <c r="O49" s="112"/>
      <c r="P49" s="112"/>
      <c r="Q49" s="115"/>
      <c r="R49" s="114"/>
      <c r="S49" s="112"/>
      <c r="T49" s="112"/>
      <c r="U49" s="112"/>
      <c r="V49" s="112"/>
      <c r="W49" s="115"/>
      <c r="X49" s="114"/>
      <c r="Y49" s="112"/>
      <c r="Z49" s="112"/>
      <c r="AA49" s="112"/>
      <c r="AB49" s="112"/>
      <c r="AC49" s="113"/>
      <c r="AD49" s="114"/>
      <c r="AE49" s="112"/>
      <c r="AF49" s="112"/>
      <c r="AG49" s="112"/>
      <c r="AH49" s="112"/>
      <c r="AI49" s="115"/>
      <c r="AJ49" s="114"/>
      <c r="AK49" s="112"/>
      <c r="AL49" s="112"/>
      <c r="AM49" s="112"/>
      <c r="AN49" s="112"/>
      <c r="AO49" s="115"/>
      <c r="AP49" s="114">
        <v>15</v>
      </c>
      <c r="AQ49" s="112">
        <v>15</v>
      </c>
      <c r="AR49" s="112"/>
      <c r="AS49" s="112"/>
      <c r="AT49" s="112"/>
      <c r="AU49" s="115">
        <v>3</v>
      </c>
    </row>
    <row r="50" spans="2:47" x14ac:dyDescent="0.25">
      <c r="B50" s="103"/>
      <c r="C50" s="111" t="s">
        <v>28</v>
      </c>
      <c r="D50" s="112" t="s">
        <v>65</v>
      </c>
      <c r="E50" s="112">
        <f>SUM(F50:J50)</f>
        <v>30</v>
      </c>
      <c r="F50" s="112">
        <f t="shared" si="22"/>
        <v>15</v>
      </c>
      <c r="G50" s="112">
        <f t="shared" si="22"/>
        <v>15</v>
      </c>
      <c r="H50" s="112">
        <f t="shared" si="22"/>
        <v>0</v>
      </c>
      <c r="I50" s="112">
        <f t="shared" si="22"/>
        <v>0</v>
      </c>
      <c r="J50" s="112">
        <f t="shared" si="22"/>
        <v>0</v>
      </c>
      <c r="K50" s="113">
        <f t="shared" si="22"/>
        <v>3</v>
      </c>
      <c r="L50" s="114"/>
      <c r="M50" s="112"/>
      <c r="N50" s="112"/>
      <c r="O50" s="112"/>
      <c r="P50" s="112"/>
      <c r="Q50" s="115"/>
      <c r="R50" s="114"/>
      <c r="S50" s="112"/>
      <c r="T50" s="112"/>
      <c r="U50" s="112"/>
      <c r="V50" s="112"/>
      <c r="W50" s="115"/>
      <c r="X50" s="114"/>
      <c r="Y50" s="112"/>
      <c r="Z50" s="112"/>
      <c r="AA50" s="112"/>
      <c r="AB50" s="112"/>
      <c r="AC50" s="113"/>
      <c r="AD50" s="114"/>
      <c r="AE50" s="112"/>
      <c r="AF50" s="112"/>
      <c r="AG50" s="112"/>
      <c r="AH50" s="112"/>
      <c r="AI50" s="115"/>
      <c r="AJ50" s="114"/>
      <c r="AK50" s="112"/>
      <c r="AL50" s="112"/>
      <c r="AM50" s="112"/>
      <c r="AN50" s="112"/>
      <c r="AO50" s="115"/>
      <c r="AP50" s="114">
        <v>15</v>
      </c>
      <c r="AQ50" s="112">
        <v>15</v>
      </c>
      <c r="AR50" s="112"/>
      <c r="AS50" s="112"/>
      <c r="AT50" s="112"/>
      <c r="AU50" s="115">
        <v>3</v>
      </c>
    </row>
    <row r="51" spans="2:47" x14ac:dyDescent="0.25">
      <c r="B51" s="103"/>
      <c r="C51" s="111" t="s">
        <v>55</v>
      </c>
      <c r="D51" s="112" t="s">
        <v>65</v>
      </c>
      <c r="E51" s="112">
        <f>SUM(F51:J51)</f>
        <v>30</v>
      </c>
      <c r="F51" s="112">
        <f t="shared" si="22"/>
        <v>15</v>
      </c>
      <c r="G51" s="112">
        <f t="shared" si="22"/>
        <v>15</v>
      </c>
      <c r="H51" s="112">
        <f t="shared" si="22"/>
        <v>0</v>
      </c>
      <c r="I51" s="112">
        <f t="shared" si="22"/>
        <v>0</v>
      </c>
      <c r="J51" s="112">
        <f t="shared" si="22"/>
        <v>0</v>
      </c>
      <c r="K51" s="113">
        <f t="shared" si="22"/>
        <v>3</v>
      </c>
      <c r="L51" s="114"/>
      <c r="M51" s="112"/>
      <c r="N51" s="112"/>
      <c r="O51" s="112"/>
      <c r="P51" s="112"/>
      <c r="Q51" s="115"/>
      <c r="R51" s="114"/>
      <c r="S51" s="112"/>
      <c r="T51" s="112"/>
      <c r="U51" s="112"/>
      <c r="V51" s="112"/>
      <c r="W51" s="115"/>
      <c r="X51" s="114"/>
      <c r="Y51" s="112"/>
      <c r="Z51" s="112"/>
      <c r="AA51" s="112"/>
      <c r="AB51" s="112"/>
      <c r="AC51" s="113"/>
      <c r="AD51" s="114"/>
      <c r="AE51" s="112"/>
      <c r="AF51" s="112"/>
      <c r="AG51" s="112"/>
      <c r="AH51" s="112"/>
      <c r="AI51" s="115"/>
      <c r="AJ51" s="114"/>
      <c r="AK51" s="112"/>
      <c r="AL51" s="112"/>
      <c r="AM51" s="112"/>
      <c r="AN51" s="112"/>
      <c r="AO51" s="115"/>
      <c r="AP51" s="114">
        <v>15</v>
      </c>
      <c r="AQ51" s="112">
        <v>15</v>
      </c>
      <c r="AR51" s="112"/>
      <c r="AS51" s="112"/>
      <c r="AT51" s="112"/>
      <c r="AU51" s="115">
        <v>3</v>
      </c>
    </row>
    <row r="52" spans="2:47" ht="15.75" thickBot="1" x14ac:dyDescent="0.3">
      <c r="B52" s="104"/>
      <c r="C52" s="116" t="s">
        <v>94</v>
      </c>
      <c r="D52" s="117" t="s">
        <v>65</v>
      </c>
      <c r="E52" s="117">
        <f t="shared" si="5"/>
        <v>30</v>
      </c>
      <c r="F52" s="117">
        <f t="shared" si="22"/>
        <v>15</v>
      </c>
      <c r="G52" s="117">
        <f t="shared" si="22"/>
        <v>15</v>
      </c>
      <c r="H52" s="117">
        <f t="shared" si="22"/>
        <v>0</v>
      </c>
      <c r="I52" s="117">
        <f t="shared" si="22"/>
        <v>0</v>
      </c>
      <c r="J52" s="117">
        <f t="shared" si="22"/>
        <v>0</v>
      </c>
      <c r="K52" s="118">
        <f t="shared" si="22"/>
        <v>3</v>
      </c>
      <c r="L52" s="119"/>
      <c r="M52" s="117"/>
      <c r="N52" s="117"/>
      <c r="O52" s="117"/>
      <c r="P52" s="117"/>
      <c r="Q52" s="120"/>
      <c r="R52" s="119"/>
      <c r="S52" s="117"/>
      <c r="T52" s="117"/>
      <c r="U52" s="117"/>
      <c r="V52" s="117"/>
      <c r="W52" s="120"/>
      <c r="X52" s="119"/>
      <c r="Y52" s="117"/>
      <c r="Z52" s="117"/>
      <c r="AA52" s="117"/>
      <c r="AB52" s="117"/>
      <c r="AC52" s="118"/>
      <c r="AD52" s="119"/>
      <c r="AE52" s="117"/>
      <c r="AF52" s="117"/>
      <c r="AG52" s="117"/>
      <c r="AH52" s="117"/>
      <c r="AI52" s="120"/>
      <c r="AJ52" s="119"/>
      <c r="AK52" s="117"/>
      <c r="AL52" s="117"/>
      <c r="AM52" s="117"/>
      <c r="AN52" s="117"/>
      <c r="AO52" s="120"/>
      <c r="AP52" s="119">
        <v>15</v>
      </c>
      <c r="AQ52" s="117">
        <v>15</v>
      </c>
      <c r="AR52" s="117"/>
      <c r="AS52" s="117"/>
      <c r="AT52" s="117"/>
      <c r="AU52" s="120">
        <v>3</v>
      </c>
    </row>
    <row r="53" spans="2:47" ht="15.75" thickBot="1" x14ac:dyDescent="0.3">
      <c r="B53" s="139" t="s">
        <v>88</v>
      </c>
      <c r="C53" s="140"/>
      <c r="D53" s="77"/>
      <c r="E53" s="77">
        <f>SUM(E54:E61)</f>
        <v>278</v>
      </c>
      <c r="F53" s="77">
        <f>SUM(F54:F61)</f>
        <v>38</v>
      </c>
      <c r="G53" s="77">
        <f>SUM(G54:G61)</f>
        <v>60</v>
      </c>
      <c r="H53" s="77">
        <f t="shared" ref="H53:J53" si="38">SUM(H54:H61)</f>
        <v>135</v>
      </c>
      <c r="I53" s="77">
        <f t="shared" si="38"/>
        <v>45</v>
      </c>
      <c r="J53" s="77">
        <f t="shared" si="38"/>
        <v>0</v>
      </c>
      <c r="K53" s="78">
        <f>SUM(K54:K62)</f>
        <v>52</v>
      </c>
      <c r="L53" s="98">
        <f t="shared" ref="L53:V53" si="39">SUM(L54:L61)</f>
        <v>36</v>
      </c>
      <c r="M53" s="83">
        <f t="shared" si="39"/>
        <v>0</v>
      </c>
      <c r="N53" s="83">
        <f t="shared" si="39"/>
        <v>0</v>
      </c>
      <c r="O53" s="83">
        <f t="shared" si="39"/>
        <v>45</v>
      </c>
      <c r="P53" s="83">
        <f t="shared" si="39"/>
        <v>0</v>
      </c>
      <c r="Q53" s="99">
        <f t="shared" si="39"/>
        <v>5</v>
      </c>
      <c r="R53" s="98">
        <f t="shared" si="39"/>
        <v>0</v>
      </c>
      <c r="S53" s="83">
        <f t="shared" si="39"/>
        <v>30</v>
      </c>
      <c r="T53" s="83">
        <f t="shared" si="39"/>
        <v>15</v>
      </c>
      <c r="U53" s="83">
        <f t="shared" si="39"/>
        <v>0</v>
      </c>
      <c r="V53" s="83">
        <f t="shared" si="39"/>
        <v>0</v>
      </c>
      <c r="W53" s="99">
        <f>SUM(W54:W62)</f>
        <v>10</v>
      </c>
      <c r="X53" s="98">
        <f>SUM(X54:X61)</f>
        <v>0</v>
      </c>
      <c r="Y53" s="83">
        <f>SUM(Y54:Y61)</f>
        <v>30</v>
      </c>
      <c r="Z53" s="83">
        <f>SUM(Z54:Z61)</f>
        <v>0</v>
      </c>
      <c r="AA53" s="83">
        <f>SUM(AA54:AA61)</f>
        <v>0</v>
      </c>
      <c r="AB53" s="83">
        <f>SUM(AB54:AB61)</f>
        <v>0</v>
      </c>
      <c r="AC53" s="84">
        <f>SUM(AC54:AC62)</f>
        <v>8</v>
      </c>
      <c r="AD53" s="98">
        <f>SUM(AD54:AD61)</f>
        <v>0</v>
      </c>
      <c r="AE53" s="83">
        <f>SUM(AE54:AE61)</f>
        <v>0</v>
      </c>
      <c r="AF53" s="83">
        <f>SUM(AF54:AF61)</f>
        <v>60</v>
      </c>
      <c r="AG53" s="83">
        <f>SUM(AG54:AG61)</f>
        <v>0</v>
      </c>
      <c r="AH53" s="83">
        <f>SUM(AH54:AH61)</f>
        <v>0</v>
      </c>
      <c r="AI53" s="99">
        <f>SUM(AI54:AI62)</f>
        <v>11</v>
      </c>
      <c r="AJ53" s="98">
        <f>SUM(AJ54:AJ61)</f>
        <v>2</v>
      </c>
      <c r="AK53" s="83">
        <f>SUM(AK54:AK61)</f>
        <v>0</v>
      </c>
      <c r="AL53" s="83">
        <f>SUM(AL54:AL61)</f>
        <v>60</v>
      </c>
      <c r="AM53" s="83">
        <f>SUM(AM54:AM61)</f>
        <v>0</v>
      </c>
      <c r="AN53" s="83">
        <f>SUM(AN54:AN61)</f>
        <v>0</v>
      </c>
      <c r="AO53" s="99">
        <f>SUM(AO54:AO62)</f>
        <v>12</v>
      </c>
      <c r="AP53" s="98">
        <f>SUM(AP54:AP61)</f>
        <v>0</v>
      </c>
      <c r="AQ53" s="83">
        <f>SUM(AQ54:AQ61)</f>
        <v>0</v>
      </c>
      <c r="AR53" s="83">
        <f>SUM(AR54:AR61)</f>
        <v>0</v>
      </c>
      <c r="AS53" s="83">
        <f>SUM(AS54:AS61)</f>
        <v>0</v>
      </c>
      <c r="AT53" s="83">
        <f>SUM(AT54:AT61)</f>
        <v>0</v>
      </c>
      <c r="AU53" s="99">
        <f>SUM(AU54:AU62)</f>
        <v>6</v>
      </c>
    </row>
    <row r="54" spans="2:47" x14ac:dyDescent="0.25">
      <c r="B54" s="101"/>
      <c r="C54" s="97" t="s">
        <v>30</v>
      </c>
      <c r="D54" s="61" t="s">
        <v>65</v>
      </c>
      <c r="E54" s="61">
        <f>SUM(F54:J54)</f>
        <v>45</v>
      </c>
      <c r="F54" s="61">
        <f t="shared" si="22"/>
        <v>0</v>
      </c>
      <c r="G54" s="61">
        <f t="shared" si="22"/>
        <v>0</v>
      </c>
      <c r="H54" s="61">
        <f t="shared" si="22"/>
        <v>0</v>
      </c>
      <c r="I54" s="61">
        <f t="shared" si="22"/>
        <v>45</v>
      </c>
      <c r="J54" s="61">
        <f t="shared" si="22"/>
        <v>0</v>
      </c>
      <c r="K54" s="75">
        <v>2</v>
      </c>
      <c r="L54" s="60"/>
      <c r="M54" s="61"/>
      <c r="N54" s="61"/>
      <c r="O54" s="61">
        <v>45</v>
      </c>
      <c r="P54" s="61"/>
      <c r="Q54" s="62">
        <v>2</v>
      </c>
      <c r="R54" s="63"/>
      <c r="S54" s="64"/>
      <c r="T54" s="64"/>
      <c r="U54" s="64"/>
      <c r="V54" s="64"/>
      <c r="W54" s="65"/>
      <c r="X54" s="63"/>
      <c r="Y54" s="64"/>
      <c r="Z54" s="64"/>
      <c r="AA54" s="64"/>
      <c r="AB54" s="64"/>
      <c r="AC54" s="81"/>
      <c r="AD54" s="63"/>
      <c r="AE54" s="64"/>
      <c r="AF54" s="64"/>
      <c r="AG54" s="64"/>
      <c r="AH54" s="64"/>
      <c r="AI54" s="65"/>
      <c r="AJ54" s="63"/>
      <c r="AK54" s="64"/>
      <c r="AL54" s="64"/>
      <c r="AM54" s="64"/>
      <c r="AN54" s="64"/>
      <c r="AO54" s="65"/>
      <c r="AP54" s="63"/>
      <c r="AQ54" s="64"/>
      <c r="AR54" s="64"/>
      <c r="AS54" s="64"/>
      <c r="AT54" s="64"/>
      <c r="AU54" s="65"/>
    </row>
    <row r="55" spans="2:47" x14ac:dyDescent="0.25">
      <c r="B55" s="102"/>
      <c r="C55" s="12" t="s">
        <v>70</v>
      </c>
      <c r="D55" s="6" t="s">
        <v>69</v>
      </c>
      <c r="E55" s="6">
        <v>4</v>
      </c>
      <c r="F55" s="6">
        <f t="shared" si="22"/>
        <v>4</v>
      </c>
      <c r="G55" s="6">
        <f t="shared" si="22"/>
        <v>0</v>
      </c>
      <c r="H55" s="6">
        <f t="shared" si="22"/>
        <v>0</v>
      </c>
      <c r="I55" s="6">
        <f t="shared" si="22"/>
        <v>0</v>
      </c>
      <c r="J55" s="6">
        <f t="shared" si="22"/>
        <v>0</v>
      </c>
      <c r="K55" s="30">
        <f t="shared" si="22"/>
        <v>0</v>
      </c>
      <c r="L55" s="33">
        <v>4</v>
      </c>
      <c r="M55" s="6"/>
      <c r="N55" s="6"/>
      <c r="O55" s="6"/>
      <c r="P55" s="6"/>
      <c r="Q55" s="36"/>
      <c r="R55" s="35"/>
      <c r="S55" s="7"/>
      <c r="T55" s="7"/>
      <c r="U55" s="7"/>
      <c r="V55" s="7"/>
      <c r="W55" s="36"/>
      <c r="X55" s="35"/>
      <c r="Y55" s="7"/>
      <c r="Z55" s="7"/>
      <c r="AA55" s="7"/>
      <c r="AB55" s="7"/>
      <c r="AC55" s="32"/>
      <c r="AD55" s="35"/>
      <c r="AE55" s="7"/>
      <c r="AF55" s="7"/>
      <c r="AG55" s="7"/>
      <c r="AH55" s="7"/>
      <c r="AI55" s="36"/>
      <c r="AJ55" s="35"/>
      <c r="AK55" s="7"/>
      <c r="AL55" s="7"/>
      <c r="AM55" s="7"/>
      <c r="AN55" s="7"/>
      <c r="AO55" s="36"/>
      <c r="AP55" s="35"/>
      <c r="AQ55" s="7"/>
      <c r="AR55" s="7"/>
      <c r="AS55" s="7"/>
      <c r="AT55" s="7"/>
      <c r="AU55" s="36"/>
    </row>
    <row r="56" spans="2:47" x14ac:dyDescent="0.25">
      <c r="B56" s="102"/>
      <c r="C56" s="12" t="s">
        <v>17</v>
      </c>
      <c r="D56" s="6" t="s">
        <v>69</v>
      </c>
      <c r="E56" s="6">
        <v>2</v>
      </c>
      <c r="F56" s="6">
        <f t="shared" ref="F56:K62" si="40">SUM(L56,R56,X56,AD56,AJ56,AP56)</f>
        <v>2</v>
      </c>
      <c r="G56" s="6">
        <f t="shared" si="40"/>
        <v>0</v>
      </c>
      <c r="H56" s="6">
        <f t="shared" si="40"/>
        <v>0</v>
      </c>
      <c r="I56" s="6">
        <f t="shared" si="40"/>
        <v>0</v>
      </c>
      <c r="J56" s="6">
        <f t="shared" si="40"/>
        <v>0</v>
      </c>
      <c r="K56" s="30">
        <f t="shared" si="40"/>
        <v>0</v>
      </c>
      <c r="L56" s="33">
        <v>2</v>
      </c>
      <c r="M56" s="6"/>
      <c r="N56" s="6"/>
      <c r="O56" s="6"/>
      <c r="P56" s="6"/>
      <c r="Q56" s="36"/>
      <c r="R56" s="35"/>
      <c r="S56" s="7"/>
      <c r="T56" s="7"/>
      <c r="U56" s="7"/>
      <c r="V56" s="7"/>
      <c r="W56" s="36"/>
      <c r="X56" s="35"/>
      <c r="Y56" s="7"/>
      <c r="Z56" s="7"/>
      <c r="AA56" s="7"/>
      <c r="AB56" s="7"/>
      <c r="AC56" s="32"/>
      <c r="AD56" s="35"/>
      <c r="AE56" s="7"/>
      <c r="AF56" s="7"/>
      <c r="AG56" s="7"/>
      <c r="AH56" s="7"/>
      <c r="AI56" s="36"/>
      <c r="AJ56" s="35"/>
      <c r="AK56" s="7"/>
      <c r="AL56" s="7"/>
      <c r="AM56" s="7"/>
      <c r="AN56" s="7"/>
      <c r="AO56" s="36"/>
      <c r="AP56" s="35"/>
      <c r="AQ56" s="7"/>
      <c r="AR56" s="7"/>
      <c r="AS56" s="7"/>
      <c r="AT56" s="7"/>
      <c r="AU56" s="36"/>
    </row>
    <row r="57" spans="2:47" x14ac:dyDescent="0.25">
      <c r="B57" s="102"/>
      <c r="C57" s="51" t="s">
        <v>15</v>
      </c>
      <c r="D57" s="6" t="s">
        <v>69</v>
      </c>
      <c r="E57" s="6">
        <f t="shared" ref="E57:E59" si="41">SUM(F57:J57)</f>
        <v>60</v>
      </c>
      <c r="F57" s="6">
        <f t="shared" si="40"/>
        <v>0</v>
      </c>
      <c r="G57" s="6">
        <f t="shared" si="40"/>
        <v>60</v>
      </c>
      <c r="H57" s="6">
        <f t="shared" si="40"/>
        <v>0</v>
      </c>
      <c r="I57" s="6">
        <f t="shared" si="40"/>
        <v>0</v>
      </c>
      <c r="J57" s="6">
        <f t="shared" si="40"/>
        <v>0</v>
      </c>
      <c r="K57" s="30">
        <f t="shared" si="40"/>
        <v>0</v>
      </c>
      <c r="L57" s="33"/>
      <c r="M57" s="6"/>
      <c r="N57" s="6"/>
      <c r="O57" s="6"/>
      <c r="P57" s="6"/>
      <c r="Q57" s="36"/>
      <c r="R57" s="35"/>
      <c r="S57" s="7">
        <v>30</v>
      </c>
      <c r="T57" s="7"/>
      <c r="U57" s="7"/>
      <c r="V57" s="7"/>
      <c r="W57" s="36"/>
      <c r="X57" s="35"/>
      <c r="Y57" s="7">
        <v>30</v>
      </c>
      <c r="Z57" s="7"/>
      <c r="AA57" s="7"/>
      <c r="AB57" s="7"/>
      <c r="AC57" s="32"/>
      <c r="AD57" s="35"/>
      <c r="AE57" s="7"/>
      <c r="AF57" s="7"/>
      <c r="AG57" s="7"/>
      <c r="AH57" s="7"/>
      <c r="AI57" s="36"/>
      <c r="AJ57" s="35"/>
      <c r="AK57" s="7"/>
      <c r="AL57" s="7"/>
      <c r="AM57" s="7"/>
      <c r="AN57" s="7"/>
      <c r="AO57" s="36"/>
      <c r="AP57" s="35"/>
      <c r="AQ57" s="7"/>
      <c r="AR57" s="7"/>
      <c r="AS57" s="7"/>
      <c r="AT57" s="7"/>
      <c r="AU57" s="36"/>
    </row>
    <row r="58" spans="2:47" x14ac:dyDescent="0.25">
      <c r="B58" s="102"/>
      <c r="C58" s="13" t="s">
        <v>16</v>
      </c>
      <c r="D58" s="6" t="s">
        <v>66</v>
      </c>
      <c r="E58" s="6">
        <f t="shared" si="41"/>
        <v>120</v>
      </c>
      <c r="F58" s="6">
        <f t="shared" si="40"/>
        <v>0</v>
      </c>
      <c r="G58" s="6">
        <v>0</v>
      </c>
      <c r="H58" s="6">
        <v>120</v>
      </c>
      <c r="I58" s="6">
        <f t="shared" si="40"/>
        <v>0</v>
      </c>
      <c r="J58" s="6">
        <f t="shared" si="40"/>
        <v>0</v>
      </c>
      <c r="K58" s="30">
        <f t="shared" si="40"/>
        <v>7</v>
      </c>
      <c r="L58" s="33"/>
      <c r="M58" s="6"/>
      <c r="N58" s="6"/>
      <c r="O58" s="6"/>
      <c r="P58" s="6"/>
      <c r="Q58" s="36"/>
      <c r="R58" s="35"/>
      <c r="S58" s="7"/>
      <c r="T58" s="7"/>
      <c r="U58" s="7"/>
      <c r="V58" s="7"/>
      <c r="W58" s="36"/>
      <c r="X58" s="35"/>
      <c r="Y58" s="7"/>
      <c r="Z58" s="7"/>
      <c r="AA58" s="7"/>
      <c r="AB58" s="7"/>
      <c r="AC58" s="32"/>
      <c r="AD58" s="35"/>
      <c r="AE58" s="7"/>
      <c r="AF58" s="7">
        <v>60</v>
      </c>
      <c r="AG58" s="7"/>
      <c r="AH58" s="7"/>
      <c r="AI58" s="36">
        <v>3</v>
      </c>
      <c r="AJ58" s="35"/>
      <c r="AK58" s="7"/>
      <c r="AL58" s="7">
        <v>60</v>
      </c>
      <c r="AM58" s="7"/>
      <c r="AN58" s="7"/>
      <c r="AO58" s="36">
        <v>4</v>
      </c>
      <c r="AP58" s="35"/>
      <c r="AQ58" s="7"/>
      <c r="AR58" s="7"/>
      <c r="AS58" s="7"/>
      <c r="AT58" s="7"/>
      <c r="AU58" s="36"/>
    </row>
    <row r="59" spans="2:47" s="46" customFormat="1" x14ac:dyDescent="0.25">
      <c r="B59" s="106"/>
      <c r="C59" s="52" t="s">
        <v>97</v>
      </c>
      <c r="D59" s="41" t="s">
        <v>65</v>
      </c>
      <c r="E59" s="6">
        <f t="shared" si="41"/>
        <v>30</v>
      </c>
      <c r="F59" s="41">
        <f>SUM(L59,R59,X59,AD59,AJ59,AP59)</f>
        <v>30</v>
      </c>
      <c r="G59" s="41">
        <f t="shared" si="40"/>
        <v>0</v>
      </c>
      <c r="H59" s="41">
        <f t="shared" si="40"/>
        <v>0</v>
      </c>
      <c r="I59" s="41">
        <f t="shared" si="40"/>
        <v>0</v>
      </c>
      <c r="J59" s="41">
        <f t="shared" si="40"/>
        <v>0</v>
      </c>
      <c r="K59" s="43">
        <f t="shared" si="40"/>
        <v>3</v>
      </c>
      <c r="L59" s="44">
        <v>30</v>
      </c>
      <c r="M59" s="41"/>
      <c r="N59" s="41"/>
      <c r="O59" s="41"/>
      <c r="P59" s="41"/>
      <c r="Q59" s="45">
        <v>3</v>
      </c>
      <c r="R59" s="44"/>
      <c r="S59" s="41"/>
      <c r="T59" s="41"/>
      <c r="U59" s="41"/>
      <c r="V59" s="41"/>
      <c r="W59" s="45"/>
      <c r="X59" s="44"/>
      <c r="Y59" s="41"/>
      <c r="Z59" s="41"/>
      <c r="AA59" s="41"/>
      <c r="AB59" s="41"/>
      <c r="AC59" s="43"/>
      <c r="AD59" s="44"/>
      <c r="AE59" s="41"/>
      <c r="AF59" s="41"/>
      <c r="AG59" s="41"/>
      <c r="AH59" s="41"/>
      <c r="AI59" s="45"/>
      <c r="AJ59" s="44"/>
      <c r="AK59" s="41"/>
      <c r="AL59" s="41"/>
      <c r="AM59" s="41"/>
      <c r="AN59" s="41"/>
      <c r="AO59" s="45"/>
      <c r="AP59" s="44"/>
      <c r="AQ59" s="41"/>
      <c r="AR59" s="41"/>
      <c r="AS59" s="41"/>
      <c r="AT59" s="41"/>
      <c r="AU59" s="45"/>
    </row>
    <row r="60" spans="2:47" s="46" customFormat="1" x14ac:dyDescent="0.25">
      <c r="B60" s="106"/>
      <c r="C60" s="52" t="s">
        <v>97</v>
      </c>
      <c r="D60" s="41" t="s">
        <v>65</v>
      </c>
      <c r="E60" s="42">
        <f>K60*7.5</f>
        <v>15</v>
      </c>
      <c r="F60" s="41">
        <f t="shared" si="40"/>
        <v>0</v>
      </c>
      <c r="G60" s="41">
        <f t="shared" si="40"/>
        <v>0</v>
      </c>
      <c r="H60" s="41">
        <f t="shared" si="40"/>
        <v>15</v>
      </c>
      <c r="I60" s="41">
        <f t="shared" si="40"/>
        <v>0</v>
      </c>
      <c r="J60" s="41">
        <f t="shared" si="40"/>
        <v>0</v>
      </c>
      <c r="K60" s="43">
        <f t="shared" si="40"/>
        <v>2</v>
      </c>
      <c r="L60" s="44"/>
      <c r="M60" s="41"/>
      <c r="N60" s="41"/>
      <c r="O60" s="41"/>
      <c r="P60" s="41"/>
      <c r="Q60" s="45"/>
      <c r="R60" s="44"/>
      <c r="S60" s="41"/>
      <c r="T60" s="41">
        <v>15</v>
      </c>
      <c r="U60" s="41"/>
      <c r="V60" s="41"/>
      <c r="W60" s="45">
        <v>2</v>
      </c>
      <c r="X60" s="44"/>
      <c r="Y60" s="41"/>
      <c r="Z60" s="41"/>
      <c r="AA60" s="41"/>
      <c r="AB60" s="41"/>
      <c r="AC60" s="43"/>
      <c r="AD60" s="44"/>
      <c r="AE60" s="41"/>
      <c r="AF60" s="41"/>
      <c r="AG60" s="41"/>
      <c r="AH60" s="41"/>
      <c r="AI60" s="45"/>
      <c r="AJ60" s="44"/>
      <c r="AK60" s="41"/>
      <c r="AL60" s="41"/>
      <c r="AM60" s="41"/>
      <c r="AN60" s="41"/>
      <c r="AO60" s="45"/>
      <c r="AP60" s="44"/>
      <c r="AQ60" s="41"/>
      <c r="AR60" s="41"/>
      <c r="AS60" s="41"/>
      <c r="AT60" s="41"/>
      <c r="AU60" s="45"/>
    </row>
    <row r="61" spans="2:47" x14ac:dyDescent="0.25">
      <c r="B61" s="102"/>
      <c r="C61" s="14" t="s">
        <v>18</v>
      </c>
      <c r="D61" s="8" t="s">
        <v>69</v>
      </c>
      <c r="E61" s="6">
        <v>2</v>
      </c>
      <c r="F61" s="6">
        <f t="shared" si="40"/>
        <v>2</v>
      </c>
      <c r="G61" s="6">
        <f t="shared" si="40"/>
        <v>0</v>
      </c>
      <c r="H61" s="6">
        <f t="shared" si="40"/>
        <v>0</v>
      </c>
      <c r="I61" s="6">
        <f t="shared" si="40"/>
        <v>0</v>
      </c>
      <c r="J61" s="6">
        <f t="shared" si="40"/>
        <v>0</v>
      </c>
      <c r="K61" s="30">
        <f t="shared" si="40"/>
        <v>0</v>
      </c>
      <c r="L61" s="37"/>
      <c r="M61" s="8"/>
      <c r="N61" s="8"/>
      <c r="O61" s="8"/>
      <c r="P61" s="8"/>
      <c r="Q61" s="38"/>
      <c r="R61" s="39"/>
      <c r="S61" s="10"/>
      <c r="T61" s="10"/>
      <c r="U61" s="10"/>
      <c r="V61" s="10"/>
      <c r="W61" s="38"/>
      <c r="X61" s="39"/>
      <c r="Y61" s="10"/>
      <c r="Z61" s="10"/>
      <c r="AA61" s="10"/>
      <c r="AB61" s="10"/>
      <c r="AC61" s="70"/>
      <c r="AD61" s="39"/>
      <c r="AE61" s="10"/>
      <c r="AF61" s="10"/>
      <c r="AG61" s="7"/>
      <c r="AH61" s="7"/>
      <c r="AI61" s="36"/>
      <c r="AJ61" s="35">
        <v>2</v>
      </c>
      <c r="AK61" s="7"/>
      <c r="AL61" s="7"/>
      <c r="AM61" s="7"/>
      <c r="AN61" s="7"/>
      <c r="AO61" s="36"/>
      <c r="AP61" s="35"/>
      <c r="AQ61" s="7"/>
      <c r="AR61" s="7"/>
      <c r="AS61" s="7"/>
      <c r="AT61" s="7"/>
      <c r="AU61" s="36"/>
    </row>
    <row r="62" spans="2:47" ht="15.75" thickBot="1" x14ac:dyDescent="0.3">
      <c r="B62" s="104"/>
      <c r="C62" s="100" t="s">
        <v>80</v>
      </c>
      <c r="D62" s="58" t="s">
        <v>65</v>
      </c>
      <c r="E62" s="58">
        <f t="shared" ref="E62" si="42">SUM(F62:J62)</f>
        <v>960</v>
      </c>
      <c r="F62" s="66">
        <f t="shared" ref="F62" si="43">SUM(L62,R62,X62,AD62,AJ62,AP62)</f>
        <v>0</v>
      </c>
      <c r="G62" s="66">
        <f t="shared" ref="G62" si="44">SUM(M62,S62,Y62,AE62,AK62,AQ62)</f>
        <v>0</v>
      </c>
      <c r="H62" s="66">
        <f t="shared" ref="H62" si="45">SUM(N62,T62,Z62,AF62,AL62,AR62)</f>
        <v>0</v>
      </c>
      <c r="I62" s="66">
        <f t="shared" ref="I62" si="46">SUM(O62,U62,AA62,AG62,AM62,AS62)</f>
        <v>0</v>
      </c>
      <c r="J62" s="66">
        <f t="shared" ref="J62" si="47">SUM(P62,V62,AB62,AH62,AN62,AT62)</f>
        <v>960</v>
      </c>
      <c r="K62" s="67">
        <f t="shared" si="40"/>
        <v>38</v>
      </c>
      <c r="L62" s="57"/>
      <c r="M62" s="58"/>
      <c r="N62" s="58"/>
      <c r="O62" s="58"/>
      <c r="P62" s="58"/>
      <c r="Q62" s="59"/>
      <c r="R62" s="57"/>
      <c r="S62" s="58"/>
      <c r="T62" s="58"/>
      <c r="U62" s="58"/>
      <c r="V62" s="58">
        <v>200</v>
      </c>
      <c r="W62" s="59">
        <v>8</v>
      </c>
      <c r="X62" s="57"/>
      <c r="Y62" s="58"/>
      <c r="Z62" s="58"/>
      <c r="AA62" s="58"/>
      <c r="AB62" s="72">
        <v>200</v>
      </c>
      <c r="AC62" s="107">
        <v>8</v>
      </c>
      <c r="AD62" s="108"/>
      <c r="AE62" s="72"/>
      <c r="AF62" s="72"/>
      <c r="AG62" s="72"/>
      <c r="AH62" s="72">
        <v>200</v>
      </c>
      <c r="AI62" s="109">
        <v>8</v>
      </c>
      <c r="AJ62" s="108"/>
      <c r="AK62" s="72"/>
      <c r="AL62" s="72"/>
      <c r="AM62" s="72"/>
      <c r="AN62" s="72">
        <v>200</v>
      </c>
      <c r="AO62" s="109">
        <v>8</v>
      </c>
      <c r="AP62" s="108"/>
      <c r="AQ62" s="72"/>
      <c r="AR62" s="72"/>
      <c r="AS62" s="72"/>
      <c r="AT62" s="72">
        <v>160</v>
      </c>
      <c r="AU62" s="109">
        <v>6</v>
      </c>
    </row>
    <row r="63" spans="2:47" ht="15.75" thickBot="1" x14ac:dyDescent="0.3">
      <c r="B63" s="135"/>
      <c r="C63" s="136"/>
      <c r="D63" s="76"/>
      <c r="E63" s="77">
        <f t="shared" ref="E63:AU63" si="48">SUM(E10,E21,E53,E37)</f>
        <v>1598</v>
      </c>
      <c r="F63" s="77">
        <f t="shared" si="48"/>
        <v>578</v>
      </c>
      <c r="G63" s="77">
        <f t="shared" si="48"/>
        <v>510</v>
      </c>
      <c r="H63" s="77">
        <f t="shared" si="48"/>
        <v>270</v>
      </c>
      <c r="I63" s="77">
        <f t="shared" si="48"/>
        <v>180</v>
      </c>
      <c r="J63" s="77">
        <f t="shared" si="48"/>
        <v>60</v>
      </c>
      <c r="K63" s="80">
        <f t="shared" si="48"/>
        <v>180</v>
      </c>
      <c r="L63" s="79">
        <f t="shared" si="48"/>
        <v>171</v>
      </c>
      <c r="M63" s="77">
        <f t="shared" si="48"/>
        <v>75</v>
      </c>
      <c r="N63" s="77">
        <f t="shared" si="48"/>
        <v>105</v>
      </c>
      <c r="O63" s="77">
        <f t="shared" si="48"/>
        <v>45</v>
      </c>
      <c r="P63" s="77">
        <f t="shared" si="48"/>
        <v>0</v>
      </c>
      <c r="Q63" s="80">
        <f t="shared" si="48"/>
        <v>30</v>
      </c>
      <c r="R63" s="79">
        <f t="shared" si="48"/>
        <v>90</v>
      </c>
      <c r="S63" s="77">
        <f t="shared" si="48"/>
        <v>105</v>
      </c>
      <c r="T63" s="77">
        <f t="shared" si="48"/>
        <v>45</v>
      </c>
      <c r="U63" s="77">
        <f t="shared" si="48"/>
        <v>30</v>
      </c>
      <c r="V63" s="77">
        <f t="shared" si="48"/>
        <v>0</v>
      </c>
      <c r="W63" s="80">
        <f t="shared" si="48"/>
        <v>30</v>
      </c>
      <c r="X63" s="110">
        <f t="shared" si="48"/>
        <v>105</v>
      </c>
      <c r="Y63" s="77">
        <f t="shared" si="48"/>
        <v>120</v>
      </c>
      <c r="Z63" s="77">
        <f t="shared" si="48"/>
        <v>0</v>
      </c>
      <c r="AA63" s="77">
        <f t="shared" si="48"/>
        <v>15</v>
      </c>
      <c r="AB63" s="77">
        <f t="shared" si="48"/>
        <v>0</v>
      </c>
      <c r="AC63" s="78">
        <f t="shared" si="48"/>
        <v>30</v>
      </c>
      <c r="AD63" s="79">
        <f t="shared" si="48"/>
        <v>75</v>
      </c>
      <c r="AE63" s="77">
        <f t="shared" si="48"/>
        <v>60</v>
      </c>
      <c r="AF63" s="77">
        <f t="shared" si="48"/>
        <v>60</v>
      </c>
      <c r="AG63" s="77">
        <f t="shared" si="48"/>
        <v>60</v>
      </c>
      <c r="AH63" s="77">
        <f t="shared" si="48"/>
        <v>0</v>
      </c>
      <c r="AI63" s="80">
        <f t="shared" si="48"/>
        <v>30</v>
      </c>
      <c r="AJ63" s="79">
        <f t="shared" si="48"/>
        <v>77</v>
      </c>
      <c r="AK63" s="77">
        <f t="shared" si="48"/>
        <v>90</v>
      </c>
      <c r="AL63" s="77">
        <f t="shared" si="48"/>
        <v>60</v>
      </c>
      <c r="AM63" s="77">
        <f t="shared" si="48"/>
        <v>0</v>
      </c>
      <c r="AN63" s="77">
        <f t="shared" si="48"/>
        <v>30</v>
      </c>
      <c r="AO63" s="80">
        <f t="shared" si="48"/>
        <v>30</v>
      </c>
      <c r="AP63" s="79">
        <f t="shared" si="48"/>
        <v>60</v>
      </c>
      <c r="AQ63" s="77">
        <f t="shared" si="48"/>
        <v>60</v>
      </c>
      <c r="AR63" s="77">
        <f t="shared" si="48"/>
        <v>0</v>
      </c>
      <c r="AS63" s="77">
        <f t="shared" si="48"/>
        <v>30</v>
      </c>
      <c r="AT63" s="77">
        <f t="shared" si="48"/>
        <v>30</v>
      </c>
      <c r="AU63" s="80">
        <f t="shared" si="48"/>
        <v>30</v>
      </c>
    </row>
    <row r="64" spans="2:47" x14ac:dyDescent="0.25">
      <c r="B64" s="4" t="s">
        <v>4</v>
      </c>
      <c r="C64" s="4"/>
      <c r="E64" s="22"/>
      <c r="F64" s="22"/>
      <c r="G64" s="22"/>
    </row>
    <row r="65" spans="1:48" x14ac:dyDescent="0.25">
      <c r="B65" s="4" t="s">
        <v>5</v>
      </c>
      <c r="C65" s="4"/>
      <c r="E65" s="22"/>
      <c r="F65" s="22"/>
      <c r="G65" s="22"/>
    </row>
    <row r="66" spans="1:48" x14ac:dyDescent="0.25">
      <c r="B66" s="4" t="s">
        <v>25</v>
      </c>
      <c r="C66" s="4"/>
    </row>
    <row r="67" spans="1:48" x14ac:dyDescent="0.25">
      <c r="B67" s="4" t="s">
        <v>6</v>
      </c>
      <c r="C67" s="4"/>
    </row>
    <row r="68" spans="1:48" x14ac:dyDescent="0.25">
      <c r="B68" s="4" t="s">
        <v>7</v>
      </c>
      <c r="C68" s="4"/>
    </row>
    <row r="69" spans="1:48" x14ac:dyDescent="0.25">
      <c r="B69" s="4" t="s">
        <v>8</v>
      </c>
      <c r="C69" s="4"/>
    </row>
    <row r="70" spans="1:48" x14ac:dyDescent="0.25">
      <c r="C70" s="4"/>
    </row>
    <row r="71" spans="1:48" x14ac:dyDescent="0.25">
      <c r="B71" s="3"/>
      <c r="C71" s="15" t="s">
        <v>71</v>
      </c>
      <c r="D71" s="16"/>
      <c r="E71" s="1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9"/>
      <c r="S71" s="18"/>
      <c r="T71" s="18"/>
      <c r="U71" s="18"/>
      <c r="V71" s="18"/>
      <c r="W71" s="18"/>
      <c r="X71" s="19"/>
      <c r="Y71" s="20"/>
      <c r="Z71" s="20"/>
      <c r="AA71" s="20"/>
      <c r="AB71" s="20"/>
      <c r="AC71" s="20"/>
      <c r="AD71" s="20"/>
    </row>
    <row r="72" spans="1:48" x14ac:dyDescent="0.25">
      <c r="B72" s="3"/>
      <c r="C72" s="137"/>
      <c r="D72" s="137"/>
      <c r="E72" s="17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20"/>
      <c r="Z72" s="20"/>
      <c r="AA72" s="20"/>
      <c r="AB72" s="20"/>
      <c r="AC72" s="20"/>
      <c r="AD72" s="20"/>
    </row>
    <row r="73" spans="1:48" x14ac:dyDescent="0.25">
      <c r="B73" s="3"/>
      <c r="C73" s="132" t="s">
        <v>96</v>
      </c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</row>
    <row r="74" spans="1:48" ht="15" customHeight="1" x14ac:dyDescent="0.25">
      <c r="B74" s="3"/>
      <c r="C74" s="130" t="s">
        <v>82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</row>
    <row r="75" spans="1:48" x14ac:dyDescent="0.25">
      <c r="B75" s="3"/>
      <c r="C75" s="138" t="s">
        <v>72</v>
      </c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</row>
    <row r="76" spans="1:48" s="2" customFormat="1" x14ac:dyDescent="0.25">
      <c r="A76" s="3"/>
      <c r="B76" s="3"/>
      <c r="C76" s="130" t="s">
        <v>83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V76" s="3"/>
    </row>
    <row r="77" spans="1:48" s="2" customFormat="1" ht="24.6" customHeight="1" x14ac:dyDescent="0.25">
      <c r="A77" s="3"/>
      <c r="B77" s="3"/>
      <c r="C77" s="132" t="s">
        <v>95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V77" s="3"/>
    </row>
    <row r="78" spans="1:48" s="2" customFormat="1" x14ac:dyDescent="0.25">
      <c r="A78" s="3"/>
      <c r="B78" s="3"/>
      <c r="C78" s="25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V78" s="3"/>
    </row>
    <row r="79" spans="1:48" s="2" customFormat="1" x14ac:dyDescent="0.25">
      <c r="A79" s="3"/>
      <c r="B79" s="3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V79" s="3"/>
    </row>
    <row r="80" spans="1:48" s="2" customFormat="1" x14ac:dyDescent="0.25">
      <c r="A80" s="3"/>
      <c r="B80" s="3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V80" s="3"/>
    </row>
    <row r="81" spans="1:48" s="2" customFormat="1" x14ac:dyDescent="0.25">
      <c r="A81" s="3"/>
      <c r="B81" s="3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V81" s="3"/>
    </row>
    <row r="82" spans="1:48" s="2" customFormat="1" x14ac:dyDescent="0.25">
      <c r="A82" s="3"/>
      <c r="B82" s="21"/>
      <c r="C82" s="21"/>
      <c r="D82" s="21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V82" s="3"/>
    </row>
    <row r="83" spans="1:48" s="2" customFormat="1" x14ac:dyDescent="0.25">
      <c r="A83" s="3"/>
      <c r="B83" s="21"/>
      <c r="C83" s="21"/>
      <c r="D83" s="21"/>
      <c r="E83" s="22"/>
      <c r="F83" s="22"/>
      <c r="G83" s="22"/>
      <c r="H83" s="22"/>
      <c r="I83" s="22"/>
      <c r="J83" s="128" t="s">
        <v>73</v>
      </c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22"/>
      <c r="AC83" s="22"/>
      <c r="AV83" s="3"/>
    </row>
    <row r="84" spans="1:48" s="2" customFormat="1" x14ac:dyDescent="0.25">
      <c r="A84" s="3"/>
      <c r="B84" s="21"/>
      <c r="C84" s="21"/>
      <c r="D84" s="21"/>
      <c r="E84" s="22"/>
      <c r="F84" s="22"/>
      <c r="G84" s="22"/>
      <c r="H84" s="22"/>
      <c r="I84" s="22"/>
      <c r="J84" s="129" t="s">
        <v>93</v>
      </c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22"/>
      <c r="AC84" s="22"/>
      <c r="AV84" s="3"/>
    </row>
    <row r="85" spans="1:48" x14ac:dyDescent="0.25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</sheetData>
  <mergeCells count="28">
    <mergeCell ref="B53:C53"/>
    <mergeCell ref="B37:C37"/>
    <mergeCell ref="B21:C21"/>
    <mergeCell ref="B10:C10"/>
    <mergeCell ref="D1:AU5"/>
    <mergeCell ref="C7:C9"/>
    <mergeCell ref="D7:D9"/>
    <mergeCell ref="E7:K8"/>
    <mergeCell ref="L7:AU7"/>
    <mergeCell ref="L8:Q8"/>
    <mergeCell ref="R8:W8"/>
    <mergeCell ref="X8:AC8"/>
    <mergeCell ref="AD8:AI8"/>
    <mergeCell ref="B8:B9"/>
    <mergeCell ref="AJ8:AO8"/>
    <mergeCell ref="AP8:AU8"/>
    <mergeCell ref="B63:C63"/>
    <mergeCell ref="C72:D72"/>
    <mergeCell ref="C73:AD73"/>
    <mergeCell ref="C74:AD74"/>
    <mergeCell ref="C75:AD75"/>
    <mergeCell ref="C81:AD81"/>
    <mergeCell ref="J83:AA83"/>
    <mergeCell ref="J84:AA84"/>
    <mergeCell ref="C76:AD76"/>
    <mergeCell ref="C77:AD77"/>
    <mergeCell ref="C79:AD79"/>
    <mergeCell ref="C80:AD8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Zarządzanie I st. 2025-2026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lastPrinted>2022-06-07T08:21:43Z</cp:lastPrinted>
  <dcterms:created xsi:type="dcterms:W3CDTF">2017-02-07T16:30:44Z</dcterms:created>
  <dcterms:modified xsi:type="dcterms:W3CDTF">2025-07-09T07:42:05Z</dcterms:modified>
</cp:coreProperties>
</file>