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dudka\Desktop\Programy studiów 2023-2024_20.07.2023\Logistyka\"/>
    </mc:Choice>
  </mc:AlternateContent>
  <bookViews>
    <workbookView xWindow="0" yWindow="0" windowWidth="23040" windowHeight="9975" tabRatio="564"/>
  </bookViews>
  <sheets>
    <sheet name="Harmonogram studiów I Logistyka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37" i="6" l="1"/>
  <c r="AS37" i="6"/>
  <c r="I37" i="6" s="1"/>
  <c r="AG37" i="6"/>
  <c r="AG66" i="6"/>
  <c r="AT22" i="6" l="1"/>
  <c r="AN22" i="6"/>
  <c r="AH22" i="6"/>
  <c r="AB22" i="6"/>
  <c r="AT37" i="6"/>
  <c r="AN37" i="6"/>
  <c r="AH37" i="6"/>
  <c r="P22" i="6"/>
  <c r="I38" i="6"/>
  <c r="H38" i="6"/>
  <c r="G38" i="6"/>
  <c r="F38" i="6"/>
  <c r="E38" i="6"/>
  <c r="D38" i="6" l="1"/>
  <c r="J46" i="6"/>
  <c r="I46" i="6"/>
  <c r="H46" i="6"/>
  <c r="G46" i="6"/>
  <c r="F46" i="6"/>
  <c r="J45" i="6"/>
  <c r="G45" i="6"/>
  <c r="D45" i="6" s="1"/>
  <c r="J43" i="6"/>
  <c r="I43" i="6"/>
  <c r="H43" i="6"/>
  <c r="G43" i="6"/>
  <c r="F43" i="6"/>
  <c r="J56" i="6"/>
  <c r="I56" i="6"/>
  <c r="H56" i="6"/>
  <c r="G56" i="6"/>
  <c r="F56" i="6"/>
  <c r="D46" i="6" l="1"/>
  <c r="D56" i="6"/>
  <c r="D43" i="6"/>
  <c r="AS22" i="6"/>
  <c r="R22" i="6"/>
  <c r="Q22" i="6"/>
  <c r="L22" i="6"/>
  <c r="K22" i="6"/>
  <c r="H23" i="6"/>
  <c r="G23" i="6"/>
  <c r="F23" i="6"/>
  <c r="E23" i="6"/>
  <c r="V22" i="6"/>
  <c r="J23" i="6"/>
  <c r="D23" i="6" l="1"/>
  <c r="E34" i="6"/>
  <c r="F34" i="6"/>
  <c r="G34" i="6"/>
  <c r="H34" i="6"/>
  <c r="I34" i="6"/>
  <c r="J34" i="6"/>
  <c r="E33" i="6"/>
  <c r="F33" i="6"/>
  <c r="G33" i="6"/>
  <c r="H33" i="6"/>
  <c r="I33" i="6"/>
  <c r="J33" i="6"/>
  <c r="D34" i="6" l="1"/>
  <c r="D33" i="6"/>
  <c r="F44" i="6" l="1"/>
  <c r="G44" i="6"/>
  <c r="H44" i="6"/>
  <c r="I44" i="6"/>
  <c r="J44" i="6"/>
  <c r="F40" i="6"/>
  <c r="G40" i="6"/>
  <c r="H40" i="6"/>
  <c r="I40" i="6"/>
  <c r="J40" i="6"/>
  <c r="F41" i="6"/>
  <c r="G41" i="6"/>
  <c r="H41" i="6"/>
  <c r="I41" i="6"/>
  <c r="J41" i="6"/>
  <c r="F42" i="6"/>
  <c r="G42" i="6"/>
  <c r="H42" i="6"/>
  <c r="I42" i="6"/>
  <c r="J42" i="6"/>
  <c r="F47" i="6"/>
  <c r="G47" i="6"/>
  <c r="H47" i="6"/>
  <c r="I47" i="6"/>
  <c r="J47" i="6"/>
  <c r="F48" i="6"/>
  <c r="G48" i="6"/>
  <c r="H48" i="6"/>
  <c r="I48" i="6"/>
  <c r="J48" i="6"/>
  <c r="F49" i="6"/>
  <c r="G49" i="6"/>
  <c r="H49" i="6"/>
  <c r="I49" i="6"/>
  <c r="J49" i="6"/>
  <c r="F50" i="6"/>
  <c r="G50" i="6"/>
  <c r="H50" i="6"/>
  <c r="I50" i="6"/>
  <c r="J50" i="6"/>
  <c r="F51" i="6"/>
  <c r="G51" i="6"/>
  <c r="H51" i="6"/>
  <c r="I51" i="6"/>
  <c r="J51" i="6"/>
  <c r="F52" i="6"/>
  <c r="G52" i="6"/>
  <c r="H52" i="6"/>
  <c r="I52" i="6"/>
  <c r="J52" i="6"/>
  <c r="F53" i="6"/>
  <c r="G53" i="6"/>
  <c r="H53" i="6"/>
  <c r="I53" i="6"/>
  <c r="J53" i="6"/>
  <c r="F54" i="6"/>
  <c r="G54" i="6"/>
  <c r="H54" i="6"/>
  <c r="I54" i="6"/>
  <c r="J54" i="6"/>
  <c r="G55" i="6"/>
  <c r="D55" i="6" s="1"/>
  <c r="J55" i="6"/>
  <c r="L9" i="6"/>
  <c r="M9" i="6"/>
  <c r="N9" i="6"/>
  <c r="O9" i="6"/>
  <c r="P9" i="6"/>
  <c r="D47" i="6" l="1"/>
  <c r="D53" i="6"/>
  <c r="D50" i="6"/>
  <c r="D41" i="6"/>
  <c r="D54" i="6"/>
  <c r="D52" i="6"/>
  <c r="D49" i="6"/>
  <c r="D44" i="6"/>
  <c r="D40" i="6"/>
  <c r="D48" i="6"/>
  <c r="D42" i="6"/>
  <c r="D51" i="6"/>
  <c r="G39" i="6"/>
  <c r="J24" i="6"/>
  <c r="J25" i="6"/>
  <c r="J26" i="6"/>
  <c r="J27" i="6"/>
  <c r="J28" i="6"/>
  <c r="J29" i="6"/>
  <c r="J30" i="6"/>
  <c r="J31" i="6"/>
  <c r="J32" i="6"/>
  <c r="J35" i="6"/>
  <c r="J36" i="6"/>
  <c r="I24" i="6"/>
  <c r="I25" i="6"/>
  <c r="I26" i="6"/>
  <c r="I27" i="6"/>
  <c r="I28" i="6"/>
  <c r="I29" i="6"/>
  <c r="I30" i="6"/>
  <c r="I31" i="6"/>
  <c r="I32" i="6"/>
  <c r="I35" i="6"/>
  <c r="I36" i="6"/>
  <c r="H24" i="6"/>
  <c r="H25" i="6"/>
  <c r="H26" i="6"/>
  <c r="H27" i="6"/>
  <c r="H28" i="6"/>
  <c r="H29" i="6"/>
  <c r="H30" i="6"/>
  <c r="H31" i="6"/>
  <c r="H32" i="6"/>
  <c r="H35" i="6"/>
  <c r="H36" i="6"/>
  <c r="G24" i="6"/>
  <c r="G25" i="6"/>
  <c r="G26" i="6"/>
  <c r="G27" i="6"/>
  <c r="G28" i="6"/>
  <c r="G29" i="6"/>
  <c r="G30" i="6"/>
  <c r="G31" i="6"/>
  <c r="G32" i="6"/>
  <c r="G35" i="6"/>
  <c r="G36" i="6"/>
  <c r="F24" i="6"/>
  <c r="F25" i="6"/>
  <c r="F26" i="6"/>
  <c r="F27" i="6"/>
  <c r="F28" i="6"/>
  <c r="F29" i="6"/>
  <c r="F30" i="6"/>
  <c r="F31" i="6"/>
  <c r="F32" i="6"/>
  <c r="F35" i="6"/>
  <c r="F36" i="6"/>
  <c r="E24" i="6"/>
  <c r="E25" i="6"/>
  <c r="E26" i="6"/>
  <c r="E27" i="6"/>
  <c r="E28" i="6"/>
  <c r="E29" i="6"/>
  <c r="E30" i="6"/>
  <c r="E31" i="6"/>
  <c r="E32" i="6"/>
  <c r="E35" i="6"/>
  <c r="E36" i="6"/>
  <c r="I11" i="6"/>
  <c r="I12" i="6"/>
  <c r="I13" i="6"/>
  <c r="I14" i="6"/>
  <c r="I15" i="6"/>
  <c r="I16" i="6"/>
  <c r="I17" i="6"/>
  <c r="I18" i="6"/>
  <c r="I19" i="6"/>
  <c r="I20" i="6"/>
  <c r="I21" i="6"/>
  <c r="H11" i="6"/>
  <c r="H12" i="6"/>
  <c r="H13" i="6"/>
  <c r="H14" i="6"/>
  <c r="H15" i="6"/>
  <c r="H16" i="6"/>
  <c r="H17" i="6"/>
  <c r="H18" i="6"/>
  <c r="H19" i="6"/>
  <c r="H20" i="6"/>
  <c r="H21" i="6"/>
  <c r="G11" i="6"/>
  <c r="G12" i="6"/>
  <c r="G13" i="6"/>
  <c r="G14" i="6"/>
  <c r="G15" i="6"/>
  <c r="G16" i="6"/>
  <c r="G17" i="6"/>
  <c r="G18" i="6"/>
  <c r="G19" i="6"/>
  <c r="G20" i="6"/>
  <c r="G21" i="6"/>
  <c r="F11" i="6"/>
  <c r="F12" i="6"/>
  <c r="F13" i="6"/>
  <c r="F14" i="6"/>
  <c r="F15" i="6"/>
  <c r="F16" i="6"/>
  <c r="F17" i="6"/>
  <c r="F18" i="6"/>
  <c r="F19" i="6"/>
  <c r="F20" i="6"/>
  <c r="F21" i="6"/>
  <c r="E11" i="6"/>
  <c r="E12" i="6"/>
  <c r="E13" i="6"/>
  <c r="E14" i="6"/>
  <c r="E15" i="6"/>
  <c r="E16" i="6"/>
  <c r="E17" i="6"/>
  <c r="E18" i="6"/>
  <c r="E19" i="6"/>
  <c r="E20" i="6"/>
  <c r="E21" i="6"/>
  <c r="J11" i="6"/>
  <c r="J12" i="6"/>
  <c r="J13" i="6"/>
  <c r="J14" i="6"/>
  <c r="J15" i="6"/>
  <c r="J16" i="6"/>
  <c r="J17" i="6"/>
  <c r="J18" i="6"/>
  <c r="J19" i="6"/>
  <c r="J20" i="6"/>
  <c r="J21" i="6"/>
  <c r="J10" i="6"/>
  <c r="Q9" i="6"/>
  <c r="D24" i="6" l="1"/>
  <c r="D35" i="6"/>
  <c r="D31" i="6"/>
  <c r="D27" i="6"/>
  <c r="D26" i="6"/>
  <c r="D32" i="6"/>
  <c r="D29" i="6"/>
  <c r="D25" i="6"/>
  <c r="D28" i="6"/>
  <c r="D30" i="6"/>
  <c r="D15" i="6"/>
  <c r="D19" i="6"/>
  <c r="D11" i="6"/>
  <c r="D13" i="6"/>
  <c r="D36" i="6"/>
  <c r="D21" i="6"/>
  <c r="D17" i="6"/>
  <c r="D18" i="6"/>
  <c r="D14" i="6"/>
  <c r="D20" i="6"/>
  <c r="D16" i="6"/>
  <c r="D12" i="6"/>
  <c r="M22" i="6" l="1"/>
  <c r="N22" i="6"/>
  <c r="O22" i="6"/>
  <c r="S22" i="6"/>
  <c r="T22" i="6"/>
  <c r="U22" i="6"/>
  <c r="W22" i="6"/>
  <c r="X22" i="6"/>
  <c r="Y22" i="6"/>
  <c r="Z22" i="6"/>
  <c r="AA22" i="6"/>
  <c r="AC22" i="6"/>
  <c r="AD22" i="6"/>
  <c r="AE22" i="6"/>
  <c r="AF22" i="6"/>
  <c r="AG22" i="6"/>
  <c r="AI22" i="6"/>
  <c r="AJ22" i="6"/>
  <c r="AK22" i="6"/>
  <c r="AL22" i="6"/>
  <c r="AM22" i="6"/>
  <c r="AO22" i="6"/>
  <c r="AP22" i="6"/>
  <c r="AQ22" i="6"/>
  <c r="AR22" i="6"/>
  <c r="J64" i="6"/>
  <c r="I64" i="6"/>
  <c r="H64" i="6"/>
  <c r="G64" i="6"/>
  <c r="F64" i="6"/>
  <c r="E64" i="6"/>
  <c r="J63" i="6"/>
  <c r="I63" i="6"/>
  <c r="H63" i="6"/>
  <c r="G63" i="6"/>
  <c r="F63" i="6"/>
  <c r="E63" i="6"/>
  <c r="D64" i="6" l="1"/>
  <c r="D63" i="6"/>
  <c r="F22" i="6"/>
  <c r="H22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J65" i="6"/>
  <c r="I65" i="6"/>
  <c r="H65" i="6"/>
  <c r="G65" i="6"/>
  <c r="F65" i="6"/>
  <c r="E65" i="6"/>
  <c r="I62" i="6"/>
  <c r="H62" i="6"/>
  <c r="E62" i="6"/>
  <c r="J61" i="6"/>
  <c r="I61" i="6"/>
  <c r="H61" i="6"/>
  <c r="G61" i="6"/>
  <c r="E61" i="6"/>
  <c r="J60" i="6"/>
  <c r="I60" i="6"/>
  <c r="H60" i="6"/>
  <c r="G60" i="6"/>
  <c r="F60" i="6"/>
  <c r="E60" i="6"/>
  <c r="J59" i="6"/>
  <c r="I59" i="6"/>
  <c r="H59" i="6"/>
  <c r="G59" i="6"/>
  <c r="F59" i="6"/>
  <c r="E59" i="6"/>
  <c r="I58" i="6"/>
  <c r="H58" i="6"/>
  <c r="G58" i="6"/>
  <c r="F58" i="6"/>
  <c r="E58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Q66" i="6" s="1"/>
  <c r="P57" i="6"/>
  <c r="O57" i="6"/>
  <c r="N57" i="6"/>
  <c r="M57" i="6"/>
  <c r="L57" i="6"/>
  <c r="K57" i="6"/>
  <c r="J39" i="6"/>
  <c r="I39" i="6"/>
  <c r="H39" i="6"/>
  <c r="F39" i="6"/>
  <c r="J37" i="6"/>
  <c r="H37" i="6"/>
  <c r="G37" i="6"/>
  <c r="F37" i="6"/>
  <c r="E37" i="6"/>
  <c r="I10" i="6"/>
  <c r="H10" i="6"/>
  <c r="G10" i="6"/>
  <c r="F10" i="6"/>
  <c r="E10" i="6"/>
  <c r="K9" i="6"/>
  <c r="T66" i="6" l="1"/>
  <c r="AF66" i="6"/>
  <c r="AQ66" i="6"/>
  <c r="AM66" i="6"/>
  <c r="AE66" i="6"/>
  <c r="D39" i="6"/>
  <c r="D37" i="6"/>
  <c r="AB66" i="6"/>
  <c r="Z66" i="6"/>
  <c r="R66" i="6"/>
  <c r="AN66" i="6"/>
  <c r="V66" i="6"/>
  <c r="AO66" i="6"/>
  <c r="Y66" i="6"/>
  <c r="M66" i="6"/>
  <c r="X66" i="6"/>
  <c r="K66" i="6"/>
  <c r="U66" i="6"/>
  <c r="AK66" i="6"/>
  <c r="AC66" i="6"/>
  <c r="AH66" i="6"/>
  <c r="AP66" i="6"/>
  <c r="P66" i="6"/>
  <c r="W66" i="6"/>
  <c r="O66" i="6"/>
  <c r="AT66" i="6"/>
  <c r="AD66" i="6"/>
  <c r="N66" i="6"/>
  <c r="AS66" i="6"/>
  <c r="AR66" i="6"/>
  <c r="AJ66" i="6"/>
  <c r="AI66" i="6"/>
  <c r="AA66" i="6"/>
  <c r="S66" i="6"/>
  <c r="F57" i="6"/>
  <c r="G57" i="6"/>
  <c r="D10" i="6"/>
  <c r="AL66" i="6"/>
  <c r="D62" i="6"/>
  <c r="E22" i="6"/>
  <c r="I57" i="6"/>
  <c r="G22" i="6"/>
  <c r="I22" i="6"/>
  <c r="D58" i="6"/>
  <c r="I9" i="6"/>
  <c r="J57" i="6"/>
  <c r="E9" i="6"/>
  <c r="D61" i="6"/>
  <c r="J22" i="6"/>
  <c r="H57" i="6"/>
  <c r="E57" i="6"/>
  <c r="G9" i="6"/>
  <c r="H9" i="6"/>
  <c r="J9" i="6"/>
  <c r="D57" i="6" l="1"/>
  <c r="D22" i="6"/>
  <c r="E66" i="6"/>
  <c r="G66" i="6"/>
  <c r="H66" i="6"/>
  <c r="I66" i="6"/>
  <c r="J66" i="6"/>
  <c r="L66" i="6" l="1"/>
  <c r="F9" i="6" l="1"/>
  <c r="F66" i="6" l="1"/>
  <c r="D9" i="6"/>
  <c r="D66" i="6" s="1"/>
</calcChain>
</file>

<file path=xl/sharedStrings.xml><?xml version="1.0" encoding="utf-8"?>
<sst xmlns="http://schemas.openxmlformats.org/spreadsheetml/2006/main" count="187" uniqueCount="102">
  <si>
    <t>kod przedmiotu</t>
  </si>
  <si>
    <t>nazwa przedmiotu</t>
  </si>
  <si>
    <t>forma zaliczenia</t>
  </si>
  <si>
    <t>ogólna liczba godzin/pkt. ECTS</t>
  </si>
  <si>
    <t>ECTS</t>
  </si>
  <si>
    <t>W</t>
  </si>
  <si>
    <t>K</t>
  </si>
  <si>
    <t>L</t>
  </si>
  <si>
    <t>S</t>
  </si>
  <si>
    <t>A. PRZEDMIOTY PODSTAWOWE</t>
  </si>
  <si>
    <t>B. PRZEDMIOTY KIERUNKOWE</t>
  </si>
  <si>
    <t>E. INNE PRZEDMIOTY OBOWIĄZKOWE</t>
  </si>
  <si>
    <t>Wychowanie fizyczne</t>
  </si>
  <si>
    <t>Język obcy</t>
  </si>
  <si>
    <t>Szkolenie biblioteczne</t>
  </si>
  <si>
    <t>Praktyka zawodowa</t>
  </si>
  <si>
    <t>Szkolenie z zakresu ochrony własności intelektualnej</t>
  </si>
  <si>
    <t>suma</t>
  </si>
  <si>
    <t>RAZEM</t>
  </si>
  <si>
    <t>Seminarium dyplomowe</t>
  </si>
  <si>
    <t>C</t>
  </si>
  <si>
    <t>Podstawy logistyki</t>
  </si>
  <si>
    <t>Technologie informacyjne</t>
  </si>
  <si>
    <t>Marketing</t>
  </si>
  <si>
    <t>Zarządzanie łańcuchem dostaw</t>
  </si>
  <si>
    <t>Statystyka</t>
  </si>
  <si>
    <t>Zarządzanie</t>
  </si>
  <si>
    <t>Inżynieria systemów i analiza systemowa</t>
  </si>
  <si>
    <t>Ekonomia</t>
  </si>
  <si>
    <t>Rachunkowość</t>
  </si>
  <si>
    <t>Towaroznawstwo</t>
  </si>
  <si>
    <t>Ekonometria</t>
  </si>
  <si>
    <t>Zarządzanie produkcją i usługami</t>
  </si>
  <si>
    <t>Infrastruktura logistyczna</t>
  </si>
  <si>
    <t>Logistyka zaopatrzenia</t>
  </si>
  <si>
    <t>Logistyka produkcji</t>
  </si>
  <si>
    <t>Logistyka dystrybucji</t>
  </si>
  <si>
    <t>Normalizacja i zarządzanie jakością w logistyce</t>
  </si>
  <si>
    <t>Ekologistyka</t>
  </si>
  <si>
    <t>Logistyczna obsługa klienta</t>
  </si>
  <si>
    <t>Logistyka miejska i regionalna</t>
  </si>
  <si>
    <t>Negocjacje w logistyce</t>
  </si>
  <si>
    <t>Informatyczne systemy zarządzania w logistyce</t>
  </si>
  <si>
    <t>Metody ilościowe w logistyce</t>
  </si>
  <si>
    <t>Zarządzanie projektami logistycznymi</t>
  </si>
  <si>
    <t>Badania marketingowe w logistyce</t>
  </si>
  <si>
    <t>Zarządzanie ryzykiem w logistyce</t>
  </si>
  <si>
    <t>Podstawy finansów</t>
  </si>
  <si>
    <t>liczba godzin i pkt. ECTS w semestrze</t>
  </si>
  <si>
    <t>semestr I</t>
  </si>
  <si>
    <t>semestr II</t>
  </si>
  <si>
    <t>semestr III</t>
  </si>
  <si>
    <t>semestr IV</t>
  </si>
  <si>
    <t>semestr V</t>
  </si>
  <si>
    <t>semestr VI</t>
  </si>
  <si>
    <t>ZO</t>
  </si>
  <si>
    <t>Matematyka</t>
  </si>
  <si>
    <t>E/ZO</t>
  </si>
  <si>
    <t>ZAL</t>
  </si>
  <si>
    <t>Szkolenie BHP</t>
  </si>
  <si>
    <t>Procesy i systemy transportowe</t>
  </si>
  <si>
    <t>Procesy i systemy magazynowania</t>
  </si>
  <si>
    <t>Kompetencje menadżerskie w logistyce</t>
  </si>
  <si>
    <t xml:space="preserve">Marketing w handlu i usługach </t>
  </si>
  <si>
    <t>Procesy i systemy logistyczne</t>
  </si>
  <si>
    <t>Strategie logistyczno-marketingowe</t>
  </si>
  <si>
    <t>Projektowanie procesów logistycznych z wykorzystaniem oprogramowania do symulacji FlexSim</t>
  </si>
  <si>
    <t>Obszary i procesy biznesowe wspomagane przez oprogramowanie ERP standardu CRM</t>
  </si>
  <si>
    <t xml:space="preserve">Zarządzanie projektami z wykorzystaniem oprogramowania MS Projekt </t>
  </si>
  <si>
    <t xml:space="preserve">Gospodarka zapasami </t>
  </si>
  <si>
    <t>C. PRZEDMIOTY DO WYBORU</t>
  </si>
  <si>
    <t>Kurs zmienny ogólnouczelniany humanistyczny</t>
  </si>
  <si>
    <t xml:space="preserve">Kurs zmienny ogólnouczelniany </t>
  </si>
  <si>
    <t>Prawo</t>
  </si>
  <si>
    <t>Podstawy doskonalenia procesów logistycznych</t>
  </si>
  <si>
    <t>Centra logistyczne</t>
  </si>
  <si>
    <t>Opakowania w logistyce</t>
  </si>
  <si>
    <t>Podstawy przedsiębiorczości</t>
  </si>
  <si>
    <t xml:space="preserve">Poziom studiów: studia I stopnia </t>
  </si>
  <si>
    <t>Forma studiów: stacjonarne</t>
  </si>
  <si>
    <t>Legenda</t>
  </si>
  <si>
    <t>W-wykład</t>
  </si>
  <si>
    <t>C-ćwiczenia</t>
  </si>
  <si>
    <t>K-konwersatorium</t>
  </si>
  <si>
    <t>L-laboratorium</t>
  </si>
  <si>
    <t>S-seminarium</t>
  </si>
  <si>
    <t>Uwagi:</t>
  </si>
  <si>
    <t>3. Studenci są zobowiązani do realizacji 120 godzin języka obcego na poziomie B2 w semestrach od 2 do 5.</t>
  </si>
  <si>
    <t>Rozliczenie j.obcego: w semestrze 4 - 3pkt ECTS; w semestrze 5 - 4 pkt ECTS.</t>
  </si>
  <si>
    <t>4. Studenci realizują 60 godzin zajęć z wychowania fizycznego w semestrze 2 oraz 3 (za zajęcia te student nie uzyskuje punktów ECTS)</t>
  </si>
  <si>
    <t>5. Student ma obowiązek od 2 do 6 semestru zrealizować jeden przedmiot z kursów zmiennych ogólnouczelnianych za 2 pkt ECTS, poszerzający wiedzę studenta o dziedziny nie związane ze studiowanym kierunkiem, w tym trzy poszerzające wiedzę humanistyczną (sem. 2, 3 i 4).</t>
  </si>
  <si>
    <t>Przedmioty prowadzone z wykorzystaniem metod i technik kształcenia na odległość:</t>
  </si>
  <si>
    <t>Szkolenie BHP: 1 semestr - 4 godz.</t>
  </si>
  <si>
    <t>Przysposobienie biblioteczne: 1 semestr - 2 godz.</t>
  </si>
  <si>
    <t>Ochrona własności intelektualnej i przemysłowej: 5 semestr - 2 godz.</t>
  </si>
  <si>
    <t>Z a t w i e r d z a m</t>
  </si>
  <si>
    <t xml:space="preserve">1. Realizacja praktyk: studenci zobowiązani są do realizacji praktyki w semestrze 4, w wymiarze 250h za 10pkt ECTS, w semestrze 5 w wymiarze 260h za 10 pkt ECTS oraz w semestrze 6, w wymiarze 450h za 18 pkt ECTS.  </t>
  </si>
  <si>
    <t>2. Przedmioty modułowe do wyboru - (wybór 3 przedmiotów w 3, 4 i 5 każdy przedmiot 3 ECTS)</t>
  </si>
  <si>
    <t xml:space="preserve">Kierunek studiów:  Logistyka                                                                                                        </t>
  </si>
  <si>
    <t>Profil studiów:  praktyczny</t>
  </si>
  <si>
    <t>Cykl dydaktyczny: 2023/2024</t>
  </si>
  <si>
    <t>Zarządzanie kosztami łańcucha dostaw wspomagane przez oprogramowanie ERP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</si>
</sst>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4" fontId="11" fillId="0" borderId="0" applyBorder="0" applyProtection="0"/>
    <xf numFmtId="164" fontId="12" fillId="0" borderId="0" applyBorder="0" applyProtection="0"/>
    <xf numFmtId="0" fontId="13" fillId="0" borderId="0"/>
  </cellStyleXfs>
  <cellXfs count="80">
    <xf numFmtId="0" fontId="0" fillId="0" borderId="0" xfId="0"/>
    <xf numFmtId="0" fontId="4" fillId="0" borderId="0" xfId="1" applyFont="1"/>
    <xf numFmtId="0" fontId="6" fillId="0" borderId="0" xfId="4" applyFont="1" applyAlignment="1">
      <alignment horizontal="center"/>
    </xf>
    <xf numFmtId="0" fontId="7" fillId="0" borderId="0" xfId="4" applyFont="1"/>
    <xf numFmtId="0" fontId="6" fillId="0" borderId="0" xfId="4" applyFont="1" applyAlignment="1">
      <alignment vertical="center"/>
    </xf>
    <xf numFmtId="0" fontId="6" fillId="2" borderId="0" xfId="4" applyFont="1" applyFill="1" applyAlignment="1">
      <alignment vertical="center"/>
    </xf>
    <xf numFmtId="0" fontId="6" fillId="2" borderId="0" xfId="4" applyFont="1" applyFill="1" applyAlignment="1">
      <alignment horizontal="center"/>
    </xf>
    <xf numFmtId="0" fontId="4" fillId="0" borderId="0" xfId="1" applyFont="1" applyAlignment="1">
      <alignment horizontal="center"/>
    </xf>
    <xf numFmtId="0" fontId="8" fillId="3" borderId="1" xfId="4" applyFont="1" applyFill="1" applyBorder="1" applyAlignment="1">
      <alignment horizont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textRotation="90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center"/>
    </xf>
    <xf numFmtId="0" fontId="4" fillId="0" borderId="1" xfId="1" applyFont="1" applyBorder="1" applyAlignment="1">
      <alignment horizontal="left" wrapText="1"/>
    </xf>
    <xf numFmtId="0" fontId="6" fillId="0" borderId="1" xfId="4" applyFont="1" applyBorder="1" applyAlignment="1">
      <alignment horizontal="left"/>
    </xf>
    <xf numFmtId="0" fontId="4" fillId="0" borderId="1" xfId="4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wrapText="1"/>
    </xf>
    <xf numFmtId="0" fontId="4" fillId="0" borderId="1" xfId="4" applyFont="1" applyBorder="1" applyAlignment="1">
      <alignment horizontal="left" wrapText="1"/>
    </xf>
    <xf numFmtId="0" fontId="8" fillId="3" borderId="1" xfId="4" applyFont="1" applyFill="1" applyBorder="1" applyAlignment="1">
      <alignment vertical="center"/>
    </xf>
    <xf numFmtId="0" fontId="9" fillId="3" borderId="1" xfId="4" applyFont="1" applyFill="1" applyBorder="1" applyAlignment="1">
      <alignment horizontal="center"/>
    </xf>
    <xf numFmtId="0" fontId="9" fillId="0" borderId="0" xfId="4" applyFont="1" applyAlignment="1">
      <alignment horizontal="left" vertical="center"/>
    </xf>
    <xf numFmtId="0" fontId="6" fillId="0" borderId="2" xfId="4" applyFont="1" applyBorder="1" applyAlignment="1">
      <alignment horizontal="center" vertical="center" textRotation="90"/>
    </xf>
    <xf numFmtId="0" fontId="8" fillId="3" borderId="2" xfId="4" applyFont="1" applyFill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 textRotation="90"/>
    </xf>
    <xf numFmtId="0" fontId="8" fillId="3" borderId="7" xfId="4" applyFont="1" applyFill="1" applyBorder="1" applyAlignment="1">
      <alignment horizontal="center"/>
    </xf>
    <xf numFmtId="0" fontId="8" fillId="3" borderId="8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8" fillId="0" borderId="8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8" fillId="3" borderId="9" xfId="4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1" xfId="4" applyFont="1" applyFill="1" applyBorder="1" applyAlignment="1">
      <alignment horizontal="center"/>
    </xf>
    <xf numFmtId="0" fontId="6" fillId="0" borderId="8" xfId="4" applyFont="1" applyBorder="1" applyAlignment="1">
      <alignment horizontal="center" vertical="center" textRotation="90" wrapText="1"/>
    </xf>
    <xf numFmtId="0" fontId="9" fillId="3" borderId="8" xfId="4" applyFont="1" applyFill="1" applyBorder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4" applyFont="1" applyAlignment="1">
      <alignment vertical="center" wrapText="1"/>
    </xf>
    <xf numFmtId="0" fontId="9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1" fontId="4" fillId="0" borderId="0" xfId="4" applyNumberFormat="1" applyFont="1" applyAlignment="1">
      <alignment vertical="center"/>
    </xf>
    <xf numFmtId="0" fontId="4" fillId="0" borderId="0" xfId="4" applyFont="1" applyAlignment="1">
      <alignment horizontal="center" vertical="center"/>
    </xf>
    <xf numFmtId="0" fontId="5" fillId="0" borderId="15" xfId="1" applyFont="1" applyBorder="1" applyAlignment="1">
      <alignment horizontal="center"/>
    </xf>
    <xf numFmtId="0" fontId="4" fillId="2" borderId="0" xfId="4" applyFont="1" applyFill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indent="1"/>
    </xf>
    <xf numFmtId="0" fontId="4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left" vertical="center"/>
    </xf>
    <xf numFmtId="0" fontId="10" fillId="2" borderId="0" xfId="4" applyFont="1" applyFill="1" applyAlignment="1">
      <alignment horizontal="left" vertical="center" wrapText="1"/>
    </xf>
    <xf numFmtId="0" fontId="8" fillId="3" borderId="2" xfId="4" applyFont="1" applyFill="1" applyBorder="1" applyAlignment="1">
      <alignment horizontal="right"/>
    </xf>
    <xf numFmtId="0" fontId="8" fillId="3" borderId="14" xfId="4" applyFont="1" applyFill="1" applyBorder="1" applyAlignment="1">
      <alignment horizontal="right"/>
    </xf>
    <xf numFmtId="0" fontId="9" fillId="0" borderId="0" xfId="4" applyFont="1" applyAlignment="1">
      <alignment horizontal="left" vertical="center" wrapText="1"/>
    </xf>
    <xf numFmtId="0" fontId="8" fillId="3" borderId="1" xfId="4" applyFont="1" applyFill="1" applyBorder="1" applyAlignment="1">
      <alignment horizontal="left" vertical="center" wrapText="1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3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textRotation="90" wrapText="1"/>
    </xf>
    <xf numFmtId="0" fontId="6" fillId="0" borderId="12" xfId="4" applyFont="1" applyBorder="1" applyAlignment="1">
      <alignment horizontal="center" vertical="center" textRotation="90" wrapText="1"/>
    </xf>
    <xf numFmtId="0" fontId="6" fillId="0" borderId="13" xfId="4" applyFont="1" applyBorder="1" applyAlignment="1">
      <alignment horizontal="center" vertical="center" textRotation="90" wrapText="1"/>
    </xf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15" xfId="1" applyFont="1" applyBorder="1"/>
  </cellXfs>
  <cellStyles count="8">
    <cellStyle name="Excel Built-in Normal" xfId="1"/>
    <cellStyle name="Excel Built-in Normal 2" xfId="5"/>
    <cellStyle name="Normalny" xfId="0" builtinId="0"/>
    <cellStyle name="Normalny 2" xfId="2"/>
    <cellStyle name="Normalny 2 2" xfId="4"/>
    <cellStyle name="Normalny 3" xfId="6"/>
    <cellStyle name="Normalny 4" xfId="7"/>
    <cellStyle name="Procentowy 2" xfId="3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9"/>
  <sheetViews>
    <sheetView showGridLines="0" tabSelected="1" zoomScale="68" zoomScaleNormal="68" workbookViewId="0">
      <selection activeCell="AW27" sqref="AW27"/>
    </sheetView>
  </sheetViews>
  <sheetFormatPr defaultColWidth="9.140625" defaultRowHeight="12.75" x14ac:dyDescent="0.2"/>
  <cols>
    <col min="1" max="1" width="12.28515625" style="4" customWidth="1"/>
    <col min="2" max="2" width="51" style="2" customWidth="1"/>
    <col min="3" max="3" width="14.28515625" style="2" customWidth="1"/>
    <col min="4" max="46" width="4.7109375" style="2" customWidth="1"/>
    <col min="47" max="16384" width="9.140625" style="3"/>
  </cols>
  <sheetData>
    <row r="1" spans="1:46" ht="19.899999999999999" customHeight="1" x14ac:dyDescent="0.3">
      <c r="A1" s="77" t="s">
        <v>98</v>
      </c>
      <c r="B1" s="77"/>
      <c r="C1" s="47"/>
      <c r="D1" s="47"/>
      <c r="E1" s="47"/>
      <c r="F1" s="47"/>
      <c r="G1" s="47"/>
      <c r="H1" s="47"/>
      <c r="I1" s="47"/>
      <c r="J1" s="47"/>
      <c r="K1" s="7"/>
      <c r="L1" s="7"/>
    </row>
    <row r="2" spans="1:46" ht="19.899999999999999" customHeight="1" x14ac:dyDescent="0.3">
      <c r="A2" s="78" t="s">
        <v>78</v>
      </c>
      <c r="B2" s="78"/>
      <c r="C2" s="47"/>
      <c r="D2" s="47"/>
      <c r="E2" s="47"/>
      <c r="F2" s="47"/>
      <c r="G2" s="47"/>
      <c r="H2" s="47"/>
      <c r="I2" s="47"/>
      <c r="J2" s="47"/>
      <c r="K2" s="7"/>
      <c r="L2" s="7"/>
    </row>
    <row r="3" spans="1:46" ht="19.899999999999999" customHeight="1" x14ac:dyDescent="0.3">
      <c r="A3" s="78" t="s">
        <v>79</v>
      </c>
      <c r="B3" s="78"/>
      <c r="C3" s="47"/>
      <c r="D3" s="47"/>
      <c r="E3" s="47"/>
      <c r="F3" s="47"/>
      <c r="G3" s="47"/>
      <c r="H3" s="47"/>
      <c r="I3" s="47"/>
      <c r="J3" s="47"/>
      <c r="K3" s="7"/>
      <c r="L3" s="7"/>
    </row>
    <row r="4" spans="1:46" ht="19.899999999999999" customHeight="1" x14ac:dyDescent="0.3">
      <c r="A4" s="78" t="s">
        <v>99</v>
      </c>
      <c r="B4" s="78"/>
      <c r="C4" s="47"/>
      <c r="D4" s="47"/>
      <c r="E4" s="47"/>
      <c r="F4" s="47"/>
      <c r="G4" s="47"/>
      <c r="H4" s="47"/>
      <c r="I4" s="47"/>
      <c r="J4" s="47"/>
      <c r="K4" s="7"/>
      <c r="L4" s="7"/>
    </row>
    <row r="5" spans="1:46" ht="18" customHeight="1" x14ac:dyDescent="0.3">
      <c r="A5" s="79" t="s">
        <v>100</v>
      </c>
      <c r="B5" s="79"/>
      <c r="C5" s="53"/>
      <c r="D5" s="53"/>
      <c r="E5" s="53"/>
      <c r="F5" s="53"/>
      <c r="G5" s="53"/>
      <c r="H5" s="53"/>
      <c r="I5" s="53"/>
      <c r="J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46" ht="20.25" customHeight="1" thickBot="1" x14ac:dyDescent="0.25">
      <c r="A6" s="69" t="s">
        <v>0</v>
      </c>
      <c r="B6" s="69" t="s">
        <v>1</v>
      </c>
      <c r="C6" s="72" t="s">
        <v>2</v>
      </c>
      <c r="D6" s="75" t="s">
        <v>3</v>
      </c>
      <c r="E6" s="75"/>
      <c r="F6" s="75"/>
      <c r="G6" s="75"/>
      <c r="H6" s="75"/>
      <c r="I6" s="75"/>
      <c r="J6" s="75"/>
      <c r="K6" s="65" t="s">
        <v>48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</row>
    <row r="7" spans="1:46" ht="18.75" customHeight="1" x14ac:dyDescent="0.2">
      <c r="A7" s="70"/>
      <c r="B7" s="70"/>
      <c r="C7" s="73"/>
      <c r="D7" s="75"/>
      <c r="E7" s="75"/>
      <c r="F7" s="75"/>
      <c r="G7" s="75"/>
      <c r="H7" s="75"/>
      <c r="I7" s="75"/>
      <c r="J7" s="76"/>
      <c r="K7" s="66" t="s">
        <v>49</v>
      </c>
      <c r="L7" s="67"/>
      <c r="M7" s="67"/>
      <c r="N7" s="67"/>
      <c r="O7" s="67"/>
      <c r="P7" s="68"/>
      <c r="Q7" s="66" t="s">
        <v>50</v>
      </c>
      <c r="R7" s="67"/>
      <c r="S7" s="67"/>
      <c r="T7" s="67"/>
      <c r="U7" s="67"/>
      <c r="V7" s="68"/>
      <c r="W7" s="66" t="s">
        <v>51</v>
      </c>
      <c r="X7" s="67"/>
      <c r="Y7" s="67"/>
      <c r="Z7" s="67"/>
      <c r="AA7" s="67"/>
      <c r="AB7" s="68"/>
      <c r="AC7" s="66" t="s">
        <v>52</v>
      </c>
      <c r="AD7" s="67"/>
      <c r="AE7" s="67"/>
      <c r="AF7" s="67"/>
      <c r="AG7" s="67"/>
      <c r="AH7" s="68"/>
      <c r="AI7" s="66" t="s">
        <v>53</v>
      </c>
      <c r="AJ7" s="67"/>
      <c r="AK7" s="67"/>
      <c r="AL7" s="67"/>
      <c r="AM7" s="67"/>
      <c r="AN7" s="68"/>
      <c r="AO7" s="66" t="s">
        <v>54</v>
      </c>
      <c r="AP7" s="67"/>
      <c r="AQ7" s="67"/>
      <c r="AR7" s="67"/>
      <c r="AS7" s="67"/>
      <c r="AT7" s="68"/>
    </row>
    <row r="8" spans="1:46" ht="30.75" customHeight="1" x14ac:dyDescent="0.2">
      <c r="A8" s="71"/>
      <c r="B8" s="71"/>
      <c r="C8" s="74"/>
      <c r="D8" s="10" t="s">
        <v>17</v>
      </c>
      <c r="E8" s="11" t="s">
        <v>5</v>
      </c>
      <c r="F8" s="11" t="s">
        <v>20</v>
      </c>
      <c r="G8" s="11" t="s">
        <v>6</v>
      </c>
      <c r="H8" s="11" t="s">
        <v>7</v>
      </c>
      <c r="I8" s="9" t="s">
        <v>8</v>
      </c>
      <c r="J8" s="26" t="s">
        <v>4</v>
      </c>
      <c r="K8" s="31" t="s">
        <v>5</v>
      </c>
      <c r="L8" s="11" t="s">
        <v>20</v>
      </c>
      <c r="M8" s="11" t="s">
        <v>6</v>
      </c>
      <c r="N8" s="11" t="s">
        <v>7</v>
      </c>
      <c r="O8" s="11" t="s">
        <v>8</v>
      </c>
      <c r="P8" s="32" t="s">
        <v>4</v>
      </c>
      <c r="Q8" s="31" t="s">
        <v>5</v>
      </c>
      <c r="R8" s="11" t="s">
        <v>20</v>
      </c>
      <c r="S8" s="11" t="s">
        <v>6</v>
      </c>
      <c r="T8" s="11" t="s">
        <v>7</v>
      </c>
      <c r="U8" s="11" t="s">
        <v>8</v>
      </c>
      <c r="V8" s="32" t="s">
        <v>4</v>
      </c>
      <c r="W8" s="31" t="s">
        <v>5</v>
      </c>
      <c r="X8" s="11" t="s">
        <v>20</v>
      </c>
      <c r="Y8" s="11" t="s">
        <v>6</v>
      </c>
      <c r="Z8" s="11" t="s">
        <v>7</v>
      </c>
      <c r="AA8" s="11" t="s">
        <v>8</v>
      </c>
      <c r="AB8" s="44" t="s">
        <v>4</v>
      </c>
      <c r="AC8" s="31" t="s">
        <v>5</v>
      </c>
      <c r="AD8" s="11" t="s">
        <v>20</v>
      </c>
      <c r="AE8" s="11" t="s">
        <v>6</v>
      </c>
      <c r="AF8" s="11" t="s">
        <v>7</v>
      </c>
      <c r="AG8" s="11" t="s">
        <v>8</v>
      </c>
      <c r="AH8" s="32" t="s">
        <v>4</v>
      </c>
      <c r="AI8" s="31" t="s">
        <v>5</v>
      </c>
      <c r="AJ8" s="11" t="s">
        <v>20</v>
      </c>
      <c r="AK8" s="11" t="s">
        <v>6</v>
      </c>
      <c r="AL8" s="11" t="s">
        <v>7</v>
      </c>
      <c r="AM8" s="11" t="s">
        <v>8</v>
      </c>
      <c r="AN8" s="32" t="s">
        <v>4</v>
      </c>
      <c r="AO8" s="31" t="s">
        <v>5</v>
      </c>
      <c r="AP8" s="11" t="s">
        <v>20</v>
      </c>
      <c r="AQ8" s="11" t="s">
        <v>6</v>
      </c>
      <c r="AR8" s="11" t="s">
        <v>7</v>
      </c>
      <c r="AS8" s="11" t="s">
        <v>8</v>
      </c>
      <c r="AT8" s="32" t="s">
        <v>4</v>
      </c>
    </row>
    <row r="9" spans="1:46" ht="13.9" customHeight="1" x14ac:dyDescent="0.2">
      <c r="A9" s="64" t="s">
        <v>9</v>
      </c>
      <c r="B9" s="64"/>
      <c r="C9" s="8"/>
      <c r="D9" s="8">
        <f>SUM(E9:I9)</f>
        <v>510</v>
      </c>
      <c r="E9" s="8">
        <f t="shared" ref="E9:J26" si="0">SUM(K9,Q9,W9,AC9,AI9,AO9)</f>
        <v>270</v>
      </c>
      <c r="F9" s="8">
        <f t="shared" si="0"/>
        <v>120</v>
      </c>
      <c r="G9" s="8">
        <f t="shared" si="0"/>
        <v>75</v>
      </c>
      <c r="H9" s="8">
        <f t="shared" si="0"/>
        <v>45</v>
      </c>
      <c r="I9" s="8">
        <f t="shared" si="0"/>
        <v>0</v>
      </c>
      <c r="J9" s="27">
        <f t="shared" si="0"/>
        <v>41</v>
      </c>
      <c r="K9" s="33">
        <f t="shared" ref="K9:AT9" si="1">SUM(K10:K21)</f>
        <v>165</v>
      </c>
      <c r="L9" s="8">
        <f t="shared" si="1"/>
        <v>75</v>
      </c>
      <c r="M9" s="8">
        <f t="shared" si="1"/>
        <v>60</v>
      </c>
      <c r="N9" s="8">
        <f t="shared" si="1"/>
        <v>0</v>
      </c>
      <c r="O9" s="8">
        <f t="shared" si="1"/>
        <v>0</v>
      </c>
      <c r="P9" s="34">
        <f t="shared" si="1"/>
        <v>22</v>
      </c>
      <c r="Q9" s="33">
        <f>SUM(Q10:Q21)</f>
        <v>105</v>
      </c>
      <c r="R9" s="8">
        <f t="shared" si="1"/>
        <v>45</v>
      </c>
      <c r="S9" s="8">
        <f t="shared" si="1"/>
        <v>15</v>
      </c>
      <c r="T9" s="8">
        <f t="shared" si="1"/>
        <v>45</v>
      </c>
      <c r="U9" s="8">
        <f t="shared" si="1"/>
        <v>0</v>
      </c>
      <c r="V9" s="34">
        <f t="shared" si="1"/>
        <v>19</v>
      </c>
      <c r="W9" s="33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8">
        <f t="shared" si="1"/>
        <v>0</v>
      </c>
      <c r="AB9" s="34">
        <f t="shared" si="1"/>
        <v>0</v>
      </c>
      <c r="AC9" s="33">
        <f t="shared" si="1"/>
        <v>0</v>
      </c>
      <c r="AD9" s="8">
        <f t="shared" si="1"/>
        <v>0</v>
      </c>
      <c r="AE9" s="8">
        <f t="shared" si="1"/>
        <v>0</v>
      </c>
      <c r="AF9" s="8">
        <f t="shared" si="1"/>
        <v>0</v>
      </c>
      <c r="AG9" s="8">
        <f t="shared" si="1"/>
        <v>0</v>
      </c>
      <c r="AH9" s="34">
        <f t="shared" si="1"/>
        <v>0</v>
      </c>
      <c r="AI9" s="33">
        <f t="shared" si="1"/>
        <v>0</v>
      </c>
      <c r="AJ9" s="8">
        <f t="shared" si="1"/>
        <v>0</v>
      </c>
      <c r="AK9" s="8">
        <f t="shared" si="1"/>
        <v>0</v>
      </c>
      <c r="AL9" s="8">
        <f t="shared" si="1"/>
        <v>0</v>
      </c>
      <c r="AM9" s="8">
        <f t="shared" si="1"/>
        <v>0</v>
      </c>
      <c r="AN9" s="34">
        <f t="shared" si="1"/>
        <v>0</v>
      </c>
      <c r="AO9" s="33">
        <f t="shared" si="1"/>
        <v>0</v>
      </c>
      <c r="AP9" s="8">
        <f t="shared" si="1"/>
        <v>0</v>
      </c>
      <c r="AQ9" s="8">
        <f t="shared" si="1"/>
        <v>0</v>
      </c>
      <c r="AR9" s="8">
        <f t="shared" si="1"/>
        <v>0</v>
      </c>
      <c r="AS9" s="8">
        <f t="shared" si="1"/>
        <v>0</v>
      </c>
      <c r="AT9" s="34">
        <f t="shared" si="1"/>
        <v>0</v>
      </c>
    </row>
    <row r="10" spans="1:46" ht="13.9" customHeight="1" x14ac:dyDescent="0.2">
      <c r="A10" s="11"/>
      <c r="B10" s="14" t="s">
        <v>56</v>
      </c>
      <c r="C10" s="12" t="s">
        <v>57</v>
      </c>
      <c r="D10" s="12">
        <f t="shared" ref="D10:D21" si="2">SUM(E10:I10)</f>
        <v>60</v>
      </c>
      <c r="E10" s="12">
        <f t="shared" si="0"/>
        <v>30</v>
      </c>
      <c r="F10" s="12">
        <f t="shared" si="0"/>
        <v>0</v>
      </c>
      <c r="G10" s="12">
        <f t="shared" si="0"/>
        <v>30</v>
      </c>
      <c r="H10" s="12">
        <f t="shared" si="0"/>
        <v>0</v>
      </c>
      <c r="I10" s="12">
        <f t="shared" si="0"/>
        <v>0</v>
      </c>
      <c r="J10" s="28">
        <f>SUM(P10,V10,AB10,AH10,AN10,AT10)</f>
        <v>4</v>
      </c>
      <c r="K10" s="35">
        <v>30</v>
      </c>
      <c r="L10" s="12"/>
      <c r="M10" s="12">
        <v>30</v>
      </c>
      <c r="N10" s="12"/>
      <c r="O10" s="12"/>
      <c r="P10" s="36">
        <v>4</v>
      </c>
      <c r="Q10" s="35"/>
      <c r="R10" s="12"/>
      <c r="S10" s="12"/>
      <c r="T10" s="12"/>
      <c r="U10" s="12"/>
      <c r="V10" s="37"/>
      <c r="W10" s="35"/>
      <c r="X10" s="12"/>
      <c r="Y10" s="12"/>
      <c r="Z10" s="12"/>
      <c r="AA10" s="12"/>
      <c r="AB10" s="37"/>
      <c r="AC10" s="35"/>
      <c r="AD10" s="12"/>
      <c r="AE10" s="12"/>
      <c r="AF10" s="12"/>
      <c r="AG10" s="12"/>
      <c r="AH10" s="37"/>
      <c r="AI10" s="35"/>
      <c r="AJ10" s="12"/>
      <c r="AK10" s="12"/>
      <c r="AL10" s="12"/>
      <c r="AM10" s="12"/>
      <c r="AN10" s="37"/>
      <c r="AO10" s="35"/>
      <c r="AP10" s="12"/>
      <c r="AQ10" s="12"/>
      <c r="AR10" s="12"/>
      <c r="AS10" s="12"/>
      <c r="AT10" s="37"/>
    </row>
    <row r="11" spans="1:46" ht="13.9" customHeight="1" x14ac:dyDescent="0.2">
      <c r="A11" s="11"/>
      <c r="B11" s="14" t="s">
        <v>28</v>
      </c>
      <c r="C11" s="12" t="s">
        <v>57</v>
      </c>
      <c r="D11" s="12">
        <f t="shared" si="2"/>
        <v>60</v>
      </c>
      <c r="E11" s="12">
        <f t="shared" si="0"/>
        <v>30</v>
      </c>
      <c r="F11" s="12">
        <f t="shared" si="0"/>
        <v>0</v>
      </c>
      <c r="G11" s="12">
        <f t="shared" si="0"/>
        <v>30</v>
      </c>
      <c r="H11" s="12">
        <f t="shared" si="0"/>
        <v>0</v>
      </c>
      <c r="I11" s="12">
        <f t="shared" si="0"/>
        <v>0</v>
      </c>
      <c r="J11" s="28">
        <f t="shared" ref="J11:J21" si="3">SUM(P11,V11,AB11,AH11,AN11,AT11)</f>
        <v>4</v>
      </c>
      <c r="K11" s="35">
        <v>30</v>
      </c>
      <c r="L11" s="12"/>
      <c r="M11" s="12">
        <v>30</v>
      </c>
      <c r="N11" s="12"/>
      <c r="O11" s="12"/>
      <c r="P11" s="36">
        <v>4</v>
      </c>
      <c r="Q11" s="35"/>
      <c r="R11" s="12"/>
      <c r="S11" s="12"/>
      <c r="T11" s="12"/>
      <c r="U11" s="12"/>
      <c r="V11" s="37"/>
      <c r="W11" s="35"/>
      <c r="X11" s="12"/>
      <c r="Y11" s="12"/>
      <c r="Z11" s="12"/>
      <c r="AA11" s="12"/>
      <c r="AB11" s="37"/>
      <c r="AC11" s="35"/>
      <c r="AD11" s="12"/>
      <c r="AE11" s="12"/>
      <c r="AF11" s="12"/>
      <c r="AG11" s="12"/>
      <c r="AH11" s="37"/>
      <c r="AI11" s="35"/>
      <c r="AJ11" s="12"/>
      <c r="AK11" s="12"/>
      <c r="AL11" s="12"/>
      <c r="AM11" s="12"/>
      <c r="AN11" s="37"/>
      <c r="AO11" s="35"/>
      <c r="AP11" s="12"/>
      <c r="AQ11" s="12"/>
      <c r="AR11" s="12"/>
      <c r="AS11" s="12"/>
      <c r="AT11" s="37"/>
    </row>
    <row r="12" spans="1:46" ht="13.9" customHeight="1" x14ac:dyDescent="0.2">
      <c r="A12" s="11"/>
      <c r="B12" s="14" t="s">
        <v>73</v>
      </c>
      <c r="C12" s="12" t="s">
        <v>55</v>
      </c>
      <c r="D12" s="12">
        <f t="shared" si="2"/>
        <v>30</v>
      </c>
      <c r="E12" s="12">
        <f t="shared" si="0"/>
        <v>30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28">
        <f t="shared" si="3"/>
        <v>3</v>
      </c>
      <c r="K12" s="35">
        <v>30</v>
      </c>
      <c r="L12" s="12"/>
      <c r="M12" s="12"/>
      <c r="N12" s="12"/>
      <c r="O12" s="12"/>
      <c r="P12" s="36">
        <v>3</v>
      </c>
      <c r="Q12" s="35"/>
      <c r="R12" s="12"/>
      <c r="S12" s="12"/>
      <c r="T12" s="12"/>
      <c r="U12" s="12"/>
      <c r="V12" s="37"/>
      <c r="W12" s="35"/>
      <c r="X12" s="12"/>
      <c r="Y12" s="12"/>
      <c r="Z12" s="12"/>
      <c r="AA12" s="12"/>
      <c r="AB12" s="37"/>
      <c r="AC12" s="35"/>
      <c r="AD12" s="12"/>
      <c r="AE12" s="12"/>
      <c r="AF12" s="12"/>
      <c r="AG12" s="12"/>
      <c r="AH12" s="37"/>
      <c r="AI12" s="35"/>
      <c r="AJ12" s="12"/>
      <c r="AK12" s="12"/>
      <c r="AL12" s="12"/>
      <c r="AM12" s="12"/>
      <c r="AN12" s="37"/>
      <c r="AO12" s="35"/>
      <c r="AP12" s="12"/>
      <c r="AQ12" s="12"/>
      <c r="AR12" s="12"/>
      <c r="AS12" s="12"/>
      <c r="AT12" s="37"/>
    </row>
    <row r="13" spans="1:46" ht="13.9" customHeight="1" x14ac:dyDescent="0.2">
      <c r="A13" s="11"/>
      <c r="B13" s="14" t="s">
        <v>26</v>
      </c>
      <c r="C13" s="12" t="s">
        <v>57</v>
      </c>
      <c r="D13" s="12">
        <f t="shared" si="2"/>
        <v>60</v>
      </c>
      <c r="E13" s="12">
        <f t="shared" si="0"/>
        <v>30</v>
      </c>
      <c r="F13" s="12">
        <f t="shared" si="0"/>
        <v>30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28">
        <f t="shared" si="3"/>
        <v>4</v>
      </c>
      <c r="K13" s="35">
        <v>30</v>
      </c>
      <c r="L13" s="12">
        <v>30</v>
      </c>
      <c r="M13" s="12"/>
      <c r="N13" s="12"/>
      <c r="O13" s="12"/>
      <c r="P13" s="37">
        <v>4</v>
      </c>
      <c r="Q13" s="35"/>
      <c r="R13" s="12"/>
      <c r="S13" s="12"/>
      <c r="T13" s="12"/>
      <c r="U13" s="12"/>
      <c r="V13" s="37"/>
      <c r="W13" s="35"/>
      <c r="X13" s="12"/>
      <c r="Y13" s="12"/>
      <c r="Z13" s="12"/>
      <c r="AA13" s="12"/>
      <c r="AB13" s="37"/>
      <c r="AC13" s="35"/>
      <c r="AD13" s="12"/>
      <c r="AE13" s="12"/>
      <c r="AF13" s="12"/>
      <c r="AG13" s="12"/>
      <c r="AH13" s="37"/>
      <c r="AI13" s="35"/>
      <c r="AJ13" s="12"/>
      <c r="AK13" s="12"/>
      <c r="AL13" s="12"/>
      <c r="AM13" s="12"/>
      <c r="AN13" s="37"/>
      <c r="AO13" s="35"/>
      <c r="AP13" s="12"/>
      <c r="AQ13" s="12"/>
      <c r="AR13" s="12"/>
      <c r="AS13" s="12"/>
      <c r="AT13" s="37"/>
    </row>
    <row r="14" spans="1:46" ht="13.9" customHeight="1" x14ac:dyDescent="0.2">
      <c r="A14" s="11"/>
      <c r="B14" s="14" t="s">
        <v>21</v>
      </c>
      <c r="C14" s="12" t="s">
        <v>57</v>
      </c>
      <c r="D14" s="12">
        <f t="shared" si="2"/>
        <v>60</v>
      </c>
      <c r="E14" s="12">
        <f t="shared" si="0"/>
        <v>30</v>
      </c>
      <c r="F14" s="12">
        <f t="shared" si="0"/>
        <v>30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28">
        <f t="shared" si="3"/>
        <v>4</v>
      </c>
      <c r="K14" s="35">
        <v>30</v>
      </c>
      <c r="L14" s="12">
        <v>30</v>
      </c>
      <c r="M14" s="12"/>
      <c r="N14" s="12"/>
      <c r="O14" s="12"/>
      <c r="P14" s="37">
        <v>4</v>
      </c>
      <c r="Q14" s="35"/>
      <c r="R14" s="12"/>
      <c r="S14" s="12"/>
      <c r="T14" s="12"/>
      <c r="U14" s="12"/>
      <c r="V14" s="37"/>
      <c r="W14" s="35"/>
      <c r="X14" s="12"/>
      <c r="Y14" s="12"/>
      <c r="Z14" s="12"/>
      <c r="AA14" s="12"/>
      <c r="AB14" s="37"/>
      <c r="AC14" s="35"/>
      <c r="AD14" s="12"/>
      <c r="AE14" s="12"/>
      <c r="AF14" s="12"/>
      <c r="AG14" s="12"/>
      <c r="AH14" s="37"/>
      <c r="AI14" s="35"/>
      <c r="AJ14" s="12"/>
      <c r="AK14" s="12"/>
      <c r="AL14" s="12"/>
      <c r="AM14" s="12"/>
      <c r="AN14" s="37"/>
      <c r="AO14" s="35"/>
      <c r="AP14" s="12"/>
      <c r="AQ14" s="12"/>
      <c r="AR14" s="12"/>
      <c r="AS14" s="12"/>
      <c r="AT14" s="37"/>
    </row>
    <row r="15" spans="1:46" ht="13.9" customHeight="1" x14ac:dyDescent="0.2">
      <c r="A15" s="11"/>
      <c r="B15" s="14" t="s">
        <v>30</v>
      </c>
      <c r="C15" s="12" t="s">
        <v>55</v>
      </c>
      <c r="D15" s="12">
        <f t="shared" si="2"/>
        <v>30</v>
      </c>
      <c r="E15" s="12">
        <f t="shared" si="0"/>
        <v>15</v>
      </c>
      <c r="F15" s="12">
        <f t="shared" si="0"/>
        <v>15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28">
        <f t="shared" si="3"/>
        <v>3</v>
      </c>
      <c r="K15" s="35">
        <v>15</v>
      </c>
      <c r="L15" s="12">
        <v>15</v>
      </c>
      <c r="M15" s="12"/>
      <c r="N15" s="12"/>
      <c r="O15" s="12"/>
      <c r="P15" s="37">
        <v>3</v>
      </c>
      <c r="Q15" s="35"/>
      <c r="R15" s="12"/>
      <c r="S15" s="12"/>
      <c r="T15" s="12"/>
      <c r="U15" s="12"/>
      <c r="V15" s="37"/>
      <c r="W15" s="35"/>
      <c r="X15" s="12"/>
      <c r="Y15" s="12"/>
      <c r="Z15" s="12"/>
      <c r="AA15" s="12"/>
      <c r="AB15" s="37"/>
      <c r="AC15" s="35"/>
      <c r="AD15" s="12"/>
      <c r="AE15" s="12"/>
      <c r="AF15" s="12"/>
      <c r="AG15" s="12"/>
      <c r="AH15" s="37"/>
      <c r="AI15" s="35"/>
      <c r="AJ15" s="12"/>
      <c r="AK15" s="12"/>
      <c r="AL15" s="12"/>
      <c r="AM15" s="12"/>
      <c r="AN15" s="37"/>
      <c r="AO15" s="35"/>
      <c r="AP15" s="12"/>
      <c r="AQ15" s="12"/>
      <c r="AR15" s="12"/>
      <c r="AS15" s="12"/>
      <c r="AT15" s="37"/>
    </row>
    <row r="16" spans="1:46" ht="13.9" customHeight="1" x14ac:dyDescent="0.2">
      <c r="A16" s="11"/>
      <c r="B16" s="14" t="s">
        <v>27</v>
      </c>
      <c r="C16" s="12" t="s">
        <v>55</v>
      </c>
      <c r="D16" s="12">
        <f t="shared" si="2"/>
        <v>30</v>
      </c>
      <c r="E16" s="12">
        <f t="shared" si="0"/>
        <v>15</v>
      </c>
      <c r="F16" s="12">
        <f t="shared" si="0"/>
        <v>15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28">
        <f t="shared" si="3"/>
        <v>3</v>
      </c>
      <c r="K16" s="35"/>
      <c r="L16" s="12"/>
      <c r="M16" s="12"/>
      <c r="N16" s="12"/>
      <c r="O16" s="12"/>
      <c r="P16" s="37"/>
      <c r="Q16" s="35">
        <v>15</v>
      </c>
      <c r="R16" s="12">
        <v>15</v>
      </c>
      <c r="S16" s="12"/>
      <c r="T16" s="12"/>
      <c r="U16" s="12"/>
      <c r="V16" s="37">
        <v>3</v>
      </c>
      <c r="W16" s="35"/>
      <c r="X16" s="12"/>
      <c r="Y16" s="12"/>
      <c r="Z16" s="12"/>
      <c r="AA16" s="12"/>
      <c r="AB16" s="37"/>
      <c r="AC16" s="35"/>
      <c r="AD16" s="12"/>
      <c r="AE16" s="12"/>
      <c r="AF16" s="12"/>
      <c r="AG16" s="12"/>
      <c r="AH16" s="37"/>
      <c r="AI16" s="35"/>
      <c r="AJ16" s="12"/>
      <c r="AK16" s="12"/>
      <c r="AL16" s="12"/>
      <c r="AM16" s="12"/>
      <c r="AN16" s="37"/>
      <c r="AO16" s="35"/>
      <c r="AP16" s="12"/>
      <c r="AQ16" s="12"/>
      <c r="AR16" s="12"/>
      <c r="AS16" s="12"/>
      <c r="AT16" s="37"/>
    </row>
    <row r="17" spans="1:46" ht="13.9" customHeight="1" x14ac:dyDescent="0.2">
      <c r="A17" s="11"/>
      <c r="B17" s="14" t="s">
        <v>23</v>
      </c>
      <c r="C17" s="12" t="s">
        <v>57</v>
      </c>
      <c r="D17" s="12">
        <f t="shared" si="2"/>
        <v>60</v>
      </c>
      <c r="E17" s="12">
        <f t="shared" si="0"/>
        <v>30</v>
      </c>
      <c r="F17" s="12">
        <f t="shared" si="0"/>
        <v>30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28">
        <f t="shared" si="3"/>
        <v>4</v>
      </c>
      <c r="K17" s="35"/>
      <c r="L17" s="12"/>
      <c r="M17" s="12"/>
      <c r="N17" s="12"/>
      <c r="O17" s="12"/>
      <c r="P17" s="37"/>
      <c r="Q17" s="35">
        <v>30</v>
      </c>
      <c r="R17" s="12">
        <v>30</v>
      </c>
      <c r="S17" s="12"/>
      <c r="T17" s="12"/>
      <c r="U17" s="12"/>
      <c r="V17" s="37">
        <v>4</v>
      </c>
      <c r="W17" s="35"/>
      <c r="X17" s="12"/>
      <c r="Y17" s="12"/>
      <c r="Z17" s="12"/>
      <c r="AA17" s="12"/>
      <c r="AB17" s="37"/>
      <c r="AC17" s="35"/>
      <c r="AD17" s="12"/>
      <c r="AE17" s="12"/>
      <c r="AF17" s="12"/>
      <c r="AG17" s="12"/>
      <c r="AH17" s="37"/>
      <c r="AI17" s="35"/>
      <c r="AJ17" s="12"/>
      <c r="AK17" s="12"/>
      <c r="AL17" s="12"/>
      <c r="AM17" s="12"/>
      <c r="AN17" s="37"/>
      <c r="AO17" s="35"/>
      <c r="AP17" s="12"/>
      <c r="AQ17" s="12"/>
      <c r="AR17" s="12"/>
      <c r="AS17" s="12"/>
      <c r="AT17" s="37"/>
    </row>
    <row r="18" spans="1:46" ht="13.9" customHeight="1" x14ac:dyDescent="0.2">
      <c r="A18" s="11"/>
      <c r="B18" s="14" t="s">
        <v>29</v>
      </c>
      <c r="C18" s="12" t="s">
        <v>57</v>
      </c>
      <c r="D18" s="12">
        <f t="shared" si="2"/>
        <v>30</v>
      </c>
      <c r="E18" s="12">
        <f t="shared" si="0"/>
        <v>15</v>
      </c>
      <c r="F18" s="12">
        <f t="shared" si="0"/>
        <v>0</v>
      </c>
      <c r="G18" s="12">
        <f t="shared" si="0"/>
        <v>15</v>
      </c>
      <c r="H18" s="12">
        <f t="shared" si="0"/>
        <v>0</v>
      </c>
      <c r="I18" s="12">
        <f t="shared" si="0"/>
        <v>0</v>
      </c>
      <c r="J18" s="28">
        <f t="shared" si="3"/>
        <v>3</v>
      </c>
      <c r="K18" s="35"/>
      <c r="L18" s="12"/>
      <c r="M18" s="12"/>
      <c r="N18" s="12"/>
      <c r="O18" s="12"/>
      <c r="P18" s="37"/>
      <c r="Q18" s="35">
        <v>15</v>
      </c>
      <c r="R18" s="12"/>
      <c r="S18" s="12">
        <v>15</v>
      </c>
      <c r="T18" s="12"/>
      <c r="U18" s="12"/>
      <c r="V18" s="37">
        <v>3</v>
      </c>
      <c r="W18" s="35"/>
      <c r="X18" s="12"/>
      <c r="Y18" s="12"/>
      <c r="Z18" s="12"/>
      <c r="AA18" s="12"/>
      <c r="AB18" s="37"/>
      <c r="AC18" s="35"/>
      <c r="AD18" s="12"/>
      <c r="AE18" s="12"/>
      <c r="AF18" s="12"/>
      <c r="AG18" s="12"/>
      <c r="AH18" s="37"/>
      <c r="AI18" s="35"/>
      <c r="AJ18" s="12"/>
      <c r="AK18" s="12"/>
      <c r="AL18" s="12"/>
      <c r="AM18" s="12"/>
      <c r="AN18" s="37"/>
      <c r="AO18" s="35"/>
      <c r="AP18" s="12"/>
      <c r="AQ18" s="12"/>
      <c r="AR18" s="12"/>
      <c r="AS18" s="12"/>
      <c r="AT18" s="37"/>
    </row>
    <row r="19" spans="1:46" ht="13.9" customHeight="1" x14ac:dyDescent="0.2">
      <c r="A19" s="11"/>
      <c r="B19" s="14" t="s">
        <v>25</v>
      </c>
      <c r="C19" s="12" t="s">
        <v>57</v>
      </c>
      <c r="D19" s="12">
        <f t="shared" si="2"/>
        <v>30</v>
      </c>
      <c r="E19" s="12">
        <f t="shared" si="0"/>
        <v>15</v>
      </c>
      <c r="F19" s="12">
        <f t="shared" si="0"/>
        <v>0</v>
      </c>
      <c r="G19" s="12">
        <f t="shared" si="0"/>
        <v>0</v>
      </c>
      <c r="H19" s="12">
        <f t="shared" si="0"/>
        <v>15</v>
      </c>
      <c r="I19" s="12">
        <f t="shared" si="0"/>
        <v>0</v>
      </c>
      <c r="J19" s="28">
        <f t="shared" si="3"/>
        <v>3</v>
      </c>
      <c r="K19" s="35"/>
      <c r="L19" s="12"/>
      <c r="M19" s="12"/>
      <c r="N19" s="12"/>
      <c r="O19" s="12"/>
      <c r="P19" s="37"/>
      <c r="Q19" s="35">
        <v>15</v>
      </c>
      <c r="R19" s="12"/>
      <c r="S19" s="12"/>
      <c r="T19" s="12">
        <v>15</v>
      </c>
      <c r="U19" s="12"/>
      <c r="V19" s="37">
        <v>3</v>
      </c>
      <c r="W19" s="35"/>
      <c r="X19" s="12"/>
      <c r="Y19" s="12"/>
      <c r="Z19" s="12"/>
      <c r="AA19" s="12"/>
      <c r="AB19" s="37"/>
      <c r="AC19" s="35"/>
      <c r="AD19" s="12"/>
      <c r="AE19" s="12"/>
      <c r="AF19" s="12"/>
      <c r="AG19" s="12"/>
      <c r="AH19" s="37"/>
      <c r="AI19" s="35"/>
      <c r="AJ19" s="12"/>
      <c r="AK19" s="12"/>
      <c r="AL19" s="12"/>
      <c r="AM19" s="12"/>
      <c r="AN19" s="37"/>
      <c r="AO19" s="35"/>
      <c r="AP19" s="12"/>
      <c r="AQ19" s="12"/>
      <c r="AR19" s="12"/>
      <c r="AS19" s="12"/>
      <c r="AT19" s="37"/>
    </row>
    <row r="20" spans="1:46" ht="13.9" customHeight="1" x14ac:dyDescent="0.2">
      <c r="A20" s="11"/>
      <c r="B20" s="14" t="s">
        <v>31</v>
      </c>
      <c r="C20" s="12" t="s">
        <v>57</v>
      </c>
      <c r="D20" s="12">
        <f t="shared" si="2"/>
        <v>30</v>
      </c>
      <c r="E20" s="12">
        <f t="shared" si="0"/>
        <v>15</v>
      </c>
      <c r="F20" s="12">
        <f t="shared" si="0"/>
        <v>0</v>
      </c>
      <c r="G20" s="12">
        <f t="shared" si="0"/>
        <v>0</v>
      </c>
      <c r="H20" s="12">
        <f t="shared" si="0"/>
        <v>15</v>
      </c>
      <c r="I20" s="12">
        <f t="shared" si="0"/>
        <v>0</v>
      </c>
      <c r="J20" s="28">
        <f t="shared" si="3"/>
        <v>3</v>
      </c>
      <c r="K20" s="35"/>
      <c r="L20" s="12"/>
      <c r="M20" s="12"/>
      <c r="N20" s="12"/>
      <c r="O20" s="12"/>
      <c r="P20" s="37"/>
      <c r="Q20" s="35">
        <v>15</v>
      </c>
      <c r="R20" s="12"/>
      <c r="S20" s="12"/>
      <c r="T20" s="12">
        <v>15</v>
      </c>
      <c r="U20" s="12"/>
      <c r="V20" s="37">
        <v>3</v>
      </c>
      <c r="W20" s="35"/>
      <c r="X20" s="12"/>
      <c r="Y20" s="12"/>
      <c r="Z20" s="12"/>
      <c r="AA20" s="12"/>
      <c r="AB20" s="37"/>
      <c r="AC20" s="35"/>
      <c r="AD20" s="12"/>
      <c r="AE20" s="12"/>
      <c r="AF20" s="12"/>
      <c r="AG20" s="12"/>
      <c r="AH20" s="37"/>
      <c r="AI20" s="35"/>
      <c r="AJ20" s="12"/>
      <c r="AK20" s="12"/>
      <c r="AL20" s="12"/>
      <c r="AM20" s="12"/>
      <c r="AN20" s="37"/>
      <c r="AO20" s="35"/>
      <c r="AP20" s="12"/>
      <c r="AQ20" s="12"/>
      <c r="AR20" s="12"/>
      <c r="AS20" s="12"/>
      <c r="AT20" s="37"/>
    </row>
    <row r="21" spans="1:46" ht="13.9" customHeight="1" x14ac:dyDescent="0.2">
      <c r="A21" s="11"/>
      <c r="B21" s="14" t="s">
        <v>47</v>
      </c>
      <c r="C21" s="12" t="s">
        <v>55</v>
      </c>
      <c r="D21" s="12">
        <f t="shared" si="2"/>
        <v>30</v>
      </c>
      <c r="E21" s="12">
        <f t="shared" si="0"/>
        <v>15</v>
      </c>
      <c r="F21" s="12">
        <f t="shared" si="0"/>
        <v>0</v>
      </c>
      <c r="G21" s="12">
        <f t="shared" si="0"/>
        <v>0</v>
      </c>
      <c r="H21" s="12">
        <f t="shared" si="0"/>
        <v>15</v>
      </c>
      <c r="I21" s="12">
        <f t="shared" si="0"/>
        <v>0</v>
      </c>
      <c r="J21" s="28">
        <f t="shared" si="3"/>
        <v>3</v>
      </c>
      <c r="K21" s="35"/>
      <c r="L21" s="12"/>
      <c r="M21" s="12"/>
      <c r="N21" s="12"/>
      <c r="O21" s="12"/>
      <c r="P21" s="37"/>
      <c r="Q21" s="35">
        <v>15</v>
      </c>
      <c r="R21" s="12"/>
      <c r="S21" s="12"/>
      <c r="T21" s="12">
        <v>15</v>
      </c>
      <c r="U21" s="12"/>
      <c r="V21" s="37">
        <v>3</v>
      </c>
      <c r="W21" s="35"/>
      <c r="X21" s="12"/>
      <c r="Y21" s="12"/>
      <c r="Z21" s="12"/>
      <c r="AA21" s="12"/>
      <c r="AB21" s="37"/>
      <c r="AC21" s="35"/>
      <c r="AD21" s="12"/>
      <c r="AE21" s="12"/>
      <c r="AF21" s="12"/>
      <c r="AG21" s="12"/>
      <c r="AH21" s="37"/>
      <c r="AI21" s="35"/>
      <c r="AJ21" s="12"/>
      <c r="AK21" s="12"/>
      <c r="AL21" s="12"/>
      <c r="AM21" s="12"/>
      <c r="AN21" s="37"/>
      <c r="AO21" s="35"/>
      <c r="AP21" s="12"/>
      <c r="AQ21" s="12"/>
      <c r="AR21" s="12"/>
      <c r="AS21" s="12"/>
      <c r="AT21" s="37"/>
    </row>
    <row r="22" spans="1:46" ht="13.9" customHeight="1" x14ac:dyDescent="0.2">
      <c r="A22" s="23" t="s">
        <v>10</v>
      </c>
      <c r="B22" s="23"/>
      <c r="C22" s="8"/>
      <c r="D22" s="8">
        <f>SUM(E22:I22)</f>
        <v>600</v>
      </c>
      <c r="E22" s="8">
        <f t="shared" si="0"/>
        <v>255</v>
      </c>
      <c r="F22" s="8">
        <f t="shared" si="0"/>
        <v>255</v>
      </c>
      <c r="G22" s="8">
        <f t="shared" si="0"/>
        <v>0</v>
      </c>
      <c r="H22" s="8">
        <f t="shared" si="0"/>
        <v>30</v>
      </c>
      <c r="I22" s="8">
        <f t="shared" si="0"/>
        <v>60</v>
      </c>
      <c r="J22" s="27">
        <f t="shared" si="0"/>
        <v>55</v>
      </c>
      <c r="K22" s="33">
        <f>SUM(K23:K36)</f>
        <v>30</v>
      </c>
      <c r="L22" s="8">
        <f>SUM(L23:L36)</f>
        <v>30</v>
      </c>
      <c r="M22" s="8">
        <f>SUM(M24:M36)</f>
        <v>0</v>
      </c>
      <c r="N22" s="8">
        <f>SUM(N24:N36)</f>
        <v>0</v>
      </c>
      <c r="O22" s="8">
        <f>SUM(O24:O36)</f>
        <v>0</v>
      </c>
      <c r="P22" s="34">
        <f>SUM(P23:P36)</f>
        <v>6</v>
      </c>
      <c r="Q22" s="33">
        <f>SUM(Q23:Q36)</f>
        <v>45</v>
      </c>
      <c r="R22" s="8">
        <f>SUM(R23:R36)</f>
        <v>45</v>
      </c>
      <c r="S22" s="8">
        <f>SUM(S24:S36)</f>
        <v>0</v>
      </c>
      <c r="T22" s="8">
        <f>SUM(T24:T36)</f>
        <v>0</v>
      </c>
      <c r="U22" s="8">
        <f>SUM(U24:U36)</f>
        <v>0</v>
      </c>
      <c r="V22" s="34">
        <f>SUM(V23:V36)</f>
        <v>9</v>
      </c>
      <c r="W22" s="33">
        <f>SUM(W24:W36)</f>
        <v>135</v>
      </c>
      <c r="X22" s="8">
        <f>SUM(X24:X36)</f>
        <v>120</v>
      </c>
      <c r="Y22" s="8">
        <f>SUM(Y24:Y36)</f>
        <v>0</v>
      </c>
      <c r="Z22" s="8">
        <f>SUM(Z24:Z36)</f>
        <v>30</v>
      </c>
      <c r="AA22" s="8">
        <f>SUM(AA24:AA36)</f>
        <v>0</v>
      </c>
      <c r="AB22" s="34">
        <f>SUM(AB23:AB36)</f>
        <v>19</v>
      </c>
      <c r="AC22" s="33">
        <f>SUM(AC24:AC36)</f>
        <v>30</v>
      </c>
      <c r="AD22" s="8">
        <f>SUM(AD24:AD36)</f>
        <v>45</v>
      </c>
      <c r="AE22" s="8">
        <f>SUM(AE24:AE36)</f>
        <v>0</v>
      </c>
      <c r="AF22" s="8">
        <f>SUM(AF24:AF36)</f>
        <v>0</v>
      </c>
      <c r="AG22" s="8">
        <f>SUM(AG24:AG36)</f>
        <v>0</v>
      </c>
      <c r="AH22" s="34">
        <f>SUM(AH23:AH36)</f>
        <v>6</v>
      </c>
      <c r="AI22" s="33">
        <f>SUM(AI24:AI36)</f>
        <v>15</v>
      </c>
      <c r="AJ22" s="8">
        <f>SUM(AJ24:AJ36)</f>
        <v>15</v>
      </c>
      <c r="AK22" s="8">
        <f>SUM(AK24:AK36)</f>
        <v>0</v>
      </c>
      <c r="AL22" s="8">
        <f>SUM(AL24:AL36)</f>
        <v>0</v>
      </c>
      <c r="AM22" s="8">
        <f>SUM(AM24:AM36)</f>
        <v>30</v>
      </c>
      <c r="AN22" s="34">
        <f>SUM(AN23:AN36)</f>
        <v>5</v>
      </c>
      <c r="AO22" s="33">
        <f>SUM(AO24:AO36)</f>
        <v>0</v>
      </c>
      <c r="AP22" s="8">
        <f>SUM(AP24:AP36)</f>
        <v>0</v>
      </c>
      <c r="AQ22" s="8">
        <f>SUM(AQ24:AQ36)</f>
        <v>0</v>
      </c>
      <c r="AR22" s="8">
        <f>SUM(AR24:AR36)</f>
        <v>0</v>
      </c>
      <c r="AS22" s="8">
        <f>SUM(AS23:AS36)</f>
        <v>30</v>
      </c>
      <c r="AT22" s="34">
        <f>SUM(AT23:AT36)</f>
        <v>10</v>
      </c>
    </row>
    <row r="23" spans="1:46" ht="13.9" customHeight="1" x14ac:dyDescent="0.2">
      <c r="A23" s="15"/>
      <c r="B23" s="15" t="s">
        <v>77</v>
      </c>
      <c r="C23" s="12" t="s">
        <v>55</v>
      </c>
      <c r="D23" s="13">
        <f>SUM(E23:H23)</f>
        <v>30</v>
      </c>
      <c r="E23" s="12">
        <f t="shared" si="0"/>
        <v>15</v>
      </c>
      <c r="F23" s="12">
        <f t="shared" si="0"/>
        <v>15</v>
      </c>
      <c r="G23" s="12">
        <f t="shared" si="0"/>
        <v>0</v>
      </c>
      <c r="H23" s="12">
        <f t="shared" si="0"/>
        <v>0</v>
      </c>
      <c r="I23" s="13">
        <v>0</v>
      </c>
      <c r="J23" s="29">
        <f>V23</f>
        <v>3</v>
      </c>
      <c r="K23" s="38"/>
      <c r="L23" s="13"/>
      <c r="M23" s="13"/>
      <c r="N23" s="13"/>
      <c r="O23" s="13"/>
      <c r="P23" s="39"/>
      <c r="Q23" s="38">
        <v>15</v>
      </c>
      <c r="R23" s="13">
        <v>15</v>
      </c>
      <c r="S23" s="13"/>
      <c r="T23" s="13"/>
      <c r="U23" s="13"/>
      <c r="V23" s="39">
        <v>3</v>
      </c>
      <c r="W23" s="38"/>
      <c r="X23" s="13"/>
      <c r="Y23" s="13"/>
      <c r="Z23" s="13"/>
      <c r="AA23" s="13"/>
      <c r="AB23" s="39"/>
      <c r="AC23" s="38"/>
      <c r="AD23" s="13"/>
      <c r="AE23" s="13"/>
      <c r="AF23" s="13"/>
      <c r="AG23" s="13"/>
      <c r="AH23" s="39"/>
      <c r="AI23" s="38"/>
      <c r="AJ23" s="13"/>
      <c r="AK23" s="13"/>
      <c r="AL23" s="13"/>
      <c r="AM23" s="13"/>
      <c r="AN23" s="39"/>
      <c r="AO23" s="38"/>
      <c r="AP23" s="13"/>
      <c r="AQ23" s="13"/>
      <c r="AR23" s="13"/>
      <c r="AS23" s="13"/>
      <c r="AT23" s="39"/>
    </row>
    <row r="24" spans="1:46" ht="13.9" customHeight="1" x14ac:dyDescent="0.2">
      <c r="A24" s="11"/>
      <c r="B24" s="14" t="s">
        <v>32</v>
      </c>
      <c r="C24" s="12" t="s">
        <v>55</v>
      </c>
      <c r="D24" s="12">
        <f>SUM(E24:I24)</f>
        <v>30</v>
      </c>
      <c r="E24" s="12">
        <f t="shared" si="0"/>
        <v>15</v>
      </c>
      <c r="F24" s="12">
        <f t="shared" si="0"/>
        <v>15</v>
      </c>
      <c r="G24" s="12">
        <f t="shared" si="0"/>
        <v>0</v>
      </c>
      <c r="H24" s="12">
        <f t="shared" si="0"/>
        <v>0</v>
      </c>
      <c r="I24" s="12">
        <f t="shared" si="0"/>
        <v>0</v>
      </c>
      <c r="J24" s="28">
        <f t="shared" ref="J24:J36" si="4">SUM(P24,V24,AB24,AH24,AN24,AT24)</f>
        <v>3</v>
      </c>
      <c r="K24" s="35"/>
      <c r="L24" s="12"/>
      <c r="M24" s="12"/>
      <c r="N24" s="12"/>
      <c r="O24" s="12"/>
      <c r="P24" s="37"/>
      <c r="Q24" s="35">
        <v>15</v>
      </c>
      <c r="R24" s="12">
        <v>15</v>
      </c>
      <c r="S24" s="12"/>
      <c r="T24" s="12"/>
      <c r="U24" s="12"/>
      <c r="V24" s="37">
        <v>3</v>
      </c>
      <c r="W24" s="35"/>
      <c r="X24" s="12"/>
      <c r="Y24" s="12"/>
      <c r="Z24" s="12"/>
      <c r="AA24" s="12"/>
      <c r="AB24" s="37"/>
      <c r="AC24" s="35"/>
      <c r="AD24" s="12"/>
      <c r="AE24" s="12"/>
      <c r="AF24" s="12"/>
      <c r="AG24" s="12"/>
      <c r="AH24" s="37"/>
      <c r="AI24" s="35"/>
      <c r="AJ24" s="12"/>
      <c r="AK24" s="12"/>
      <c r="AL24" s="12"/>
      <c r="AM24" s="12"/>
      <c r="AN24" s="37"/>
      <c r="AO24" s="35"/>
      <c r="AP24" s="12"/>
      <c r="AQ24" s="12"/>
      <c r="AR24" s="12"/>
      <c r="AS24" s="12"/>
      <c r="AT24" s="37"/>
    </row>
    <row r="25" spans="1:46" ht="13.9" customHeight="1" x14ac:dyDescent="0.2">
      <c r="A25" s="11"/>
      <c r="B25" s="14" t="s">
        <v>37</v>
      </c>
      <c r="C25" s="12" t="s">
        <v>55</v>
      </c>
      <c r="D25" s="12">
        <f t="shared" ref="D25:D36" si="5">SUM(E25:I25)</f>
        <v>30</v>
      </c>
      <c r="E25" s="12">
        <f t="shared" si="0"/>
        <v>15</v>
      </c>
      <c r="F25" s="12">
        <f t="shared" si="0"/>
        <v>15</v>
      </c>
      <c r="G25" s="12">
        <f t="shared" si="0"/>
        <v>0</v>
      </c>
      <c r="H25" s="12">
        <f t="shared" si="0"/>
        <v>0</v>
      </c>
      <c r="I25" s="12">
        <f t="shared" si="0"/>
        <v>0</v>
      </c>
      <c r="J25" s="28">
        <f t="shared" si="4"/>
        <v>3</v>
      </c>
      <c r="K25" s="35">
        <v>15</v>
      </c>
      <c r="L25" s="12">
        <v>15</v>
      </c>
      <c r="M25" s="12"/>
      <c r="N25" s="12"/>
      <c r="O25" s="12"/>
      <c r="P25" s="37">
        <v>3</v>
      </c>
      <c r="Q25" s="35"/>
      <c r="R25" s="12"/>
      <c r="S25" s="12"/>
      <c r="T25" s="12"/>
      <c r="U25" s="12"/>
      <c r="V25" s="37"/>
      <c r="W25" s="35"/>
      <c r="X25" s="12"/>
      <c r="Y25" s="12"/>
      <c r="Z25" s="12"/>
      <c r="AA25" s="12"/>
      <c r="AB25" s="37"/>
      <c r="AC25" s="35"/>
      <c r="AD25" s="12"/>
      <c r="AE25" s="12"/>
      <c r="AF25" s="12"/>
      <c r="AG25" s="12"/>
      <c r="AH25" s="37"/>
      <c r="AI25" s="35"/>
      <c r="AJ25" s="12"/>
      <c r="AK25" s="12"/>
      <c r="AL25" s="12"/>
      <c r="AM25" s="12"/>
      <c r="AN25" s="37"/>
      <c r="AO25" s="35"/>
      <c r="AP25" s="12"/>
      <c r="AQ25" s="12"/>
      <c r="AR25" s="12"/>
      <c r="AS25" s="12"/>
      <c r="AT25" s="37"/>
    </row>
    <row r="26" spans="1:46" ht="13.9" customHeight="1" x14ac:dyDescent="0.2">
      <c r="A26" s="11"/>
      <c r="B26" s="14" t="s">
        <v>33</v>
      </c>
      <c r="C26" s="12" t="s">
        <v>57</v>
      </c>
      <c r="D26" s="12">
        <f t="shared" si="5"/>
        <v>45</v>
      </c>
      <c r="E26" s="12">
        <f t="shared" si="0"/>
        <v>15</v>
      </c>
      <c r="F26" s="12">
        <f t="shared" si="0"/>
        <v>30</v>
      </c>
      <c r="G26" s="12">
        <f t="shared" si="0"/>
        <v>0</v>
      </c>
      <c r="H26" s="12">
        <f t="shared" si="0"/>
        <v>0</v>
      </c>
      <c r="I26" s="12">
        <f t="shared" si="0"/>
        <v>0</v>
      </c>
      <c r="J26" s="28">
        <f t="shared" si="4"/>
        <v>3</v>
      </c>
      <c r="K26" s="35"/>
      <c r="L26" s="12"/>
      <c r="M26" s="12"/>
      <c r="N26" s="12"/>
      <c r="O26" s="12"/>
      <c r="P26" s="37"/>
      <c r="Q26" s="35"/>
      <c r="R26" s="12"/>
      <c r="S26" s="12"/>
      <c r="T26" s="12"/>
      <c r="U26" s="12"/>
      <c r="V26" s="37"/>
      <c r="W26" s="35">
        <v>15</v>
      </c>
      <c r="X26" s="12">
        <v>30</v>
      </c>
      <c r="Y26" s="12"/>
      <c r="Z26" s="12"/>
      <c r="AA26" s="12"/>
      <c r="AB26" s="37">
        <v>3</v>
      </c>
      <c r="AC26" s="35"/>
      <c r="AD26" s="12"/>
      <c r="AE26" s="12"/>
      <c r="AF26" s="12"/>
      <c r="AG26" s="12"/>
      <c r="AH26" s="37"/>
      <c r="AI26" s="35"/>
      <c r="AJ26" s="12"/>
      <c r="AK26" s="12"/>
      <c r="AL26" s="12"/>
      <c r="AM26" s="12"/>
      <c r="AN26" s="37"/>
      <c r="AO26" s="35"/>
      <c r="AP26" s="12"/>
      <c r="AQ26" s="12"/>
      <c r="AR26" s="12"/>
      <c r="AS26" s="12"/>
      <c r="AT26" s="37"/>
    </row>
    <row r="27" spans="1:46" ht="13.9" customHeight="1" x14ac:dyDescent="0.2">
      <c r="A27" s="11"/>
      <c r="B27" s="14" t="s">
        <v>60</v>
      </c>
      <c r="C27" s="12" t="s">
        <v>57</v>
      </c>
      <c r="D27" s="12">
        <f t="shared" si="5"/>
        <v>60</v>
      </c>
      <c r="E27" s="12">
        <f t="shared" ref="E27:I36" si="6">SUM(K27,Q27,W27,AC27,AI27,AO27)</f>
        <v>30</v>
      </c>
      <c r="F27" s="12">
        <f t="shared" si="6"/>
        <v>30</v>
      </c>
      <c r="G27" s="12">
        <f t="shared" si="6"/>
        <v>0</v>
      </c>
      <c r="H27" s="12">
        <f t="shared" si="6"/>
        <v>0</v>
      </c>
      <c r="I27" s="12">
        <f t="shared" si="6"/>
        <v>0</v>
      </c>
      <c r="J27" s="28">
        <f t="shared" si="4"/>
        <v>4</v>
      </c>
      <c r="K27" s="35"/>
      <c r="L27" s="12"/>
      <c r="M27" s="12"/>
      <c r="N27" s="12"/>
      <c r="O27" s="12"/>
      <c r="P27" s="37"/>
      <c r="Q27" s="35"/>
      <c r="R27" s="12"/>
      <c r="S27" s="12"/>
      <c r="T27" s="12"/>
      <c r="U27" s="12"/>
      <c r="V27" s="37"/>
      <c r="W27" s="35">
        <v>30</v>
      </c>
      <c r="X27" s="12">
        <v>30</v>
      </c>
      <c r="Y27" s="12"/>
      <c r="Z27" s="12"/>
      <c r="AA27" s="12"/>
      <c r="AB27" s="37">
        <v>4</v>
      </c>
      <c r="AC27" s="35"/>
      <c r="AD27" s="12"/>
      <c r="AE27" s="12"/>
      <c r="AF27" s="12"/>
      <c r="AG27" s="12"/>
      <c r="AH27" s="37"/>
      <c r="AI27" s="35"/>
      <c r="AJ27" s="12"/>
      <c r="AK27" s="12"/>
      <c r="AL27" s="12"/>
      <c r="AM27" s="12"/>
      <c r="AN27" s="37"/>
      <c r="AO27" s="35"/>
      <c r="AP27" s="12"/>
      <c r="AQ27" s="12"/>
      <c r="AR27" s="12"/>
      <c r="AS27" s="12"/>
      <c r="AT27" s="37"/>
    </row>
    <row r="28" spans="1:46" ht="13.9" customHeight="1" x14ac:dyDescent="0.2">
      <c r="A28" s="11"/>
      <c r="B28" s="14" t="s">
        <v>34</v>
      </c>
      <c r="C28" s="12" t="s">
        <v>57</v>
      </c>
      <c r="D28" s="12">
        <f t="shared" si="5"/>
        <v>60</v>
      </c>
      <c r="E28" s="12">
        <f t="shared" si="6"/>
        <v>30</v>
      </c>
      <c r="F28" s="12">
        <f t="shared" si="6"/>
        <v>30</v>
      </c>
      <c r="G28" s="12">
        <f t="shared" si="6"/>
        <v>0</v>
      </c>
      <c r="H28" s="12">
        <f t="shared" si="6"/>
        <v>0</v>
      </c>
      <c r="I28" s="12">
        <f t="shared" si="6"/>
        <v>0</v>
      </c>
      <c r="J28" s="28">
        <f t="shared" si="4"/>
        <v>4</v>
      </c>
      <c r="K28" s="35"/>
      <c r="L28" s="12"/>
      <c r="M28" s="12"/>
      <c r="N28" s="12"/>
      <c r="O28" s="12"/>
      <c r="P28" s="37"/>
      <c r="Q28" s="35"/>
      <c r="R28" s="12"/>
      <c r="S28" s="12"/>
      <c r="T28" s="12"/>
      <c r="U28" s="12"/>
      <c r="V28" s="37"/>
      <c r="W28" s="35">
        <v>30</v>
      </c>
      <c r="X28" s="12">
        <v>30</v>
      </c>
      <c r="Y28" s="12"/>
      <c r="Z28" s="12"/>
      <c r="AA28" s="12"/>
      <c r="AB28" s="37">
        <v>4</v>
      </c>
      <c r="AC28" s="35"/>
      <c r="AD28" s="12"/>
      <c r="AE28" s="12"/>
      <c r="AF28" s="12"/>
      <c r="AG28" s="12"/>
      <c r="AH28" s="37"/>
      <c r="AI28" s="35"/>
      <c r="AJ28" s="12"/>
      <c r="AK28" s="12"/>
      <c r="AL28" s="12"/>
      <c r="AM28" s="12"/>
      <c r="AN28" s="37"/>
      <c r="AO28" s="35"/>
      <c r="AP28" s="12"/>
      <c r="AQ28" s="12"/>
      <c r="AR28" s="12"/>
      <c r="AS28" s="12"/>
      <c r="AT28" s="37"/>
    </row>
    <row r="29" spans="1:46" ht="13.9" customHeight="1" x14ac:dyDescent="0.2">
      <c r="A29" s="11"/>
      <c r="B29" s="14" t="s">
        <v>35</v>
      </c>
      <c r="C29" s="12" t="s">
        <v>57</v>
      </c>
      <c r="D29" s="12">
        <f t="shared" si="5"/>
        <v>60</v>
      </c>
      <c r="E29" s="12">
        <f t="shared" si="6"/>
        <v>30</v>
      </c>
      <c r="F29" s="12">
        <f t="shared" si="6"/>
        <v>0</v>
      </c>
      <c r="G29" s="12">
        <f t="shared" si="6"/>
        <v>0</v>
      </c>
      <c r="H29" s="12">
        <f t="shared" si="6"/>
        <v>30</v>
      </c>
      <c r="I29" s="12">
        <f t="shared" si="6"/>
        <v>0</v>
      </c>
      <c r="J29" s="28">
        <f t="shared" si="4"/>
        <v>4</v>
      </c>
      <c r="K29" s="35"/>
      <c r="L29" s="12"/>
      <c r="M29" s="12"/>
      <c r="N29" s="12"/>
      <c r="O29" s="12"/>
      <c r="P29" s="37"/>
      <c r="Q29" s="35"/>
      <c r="R29" s="12"/>
      <c r="S29" s="12"/>
      <c r="T29" s="12"/>
      <c r="U29" s="12"/>
      <c r="V29" s="37"/>
      <c r="W29" s="35">
        <v>30</v>
      </c>
      <c r="X29" s="12"/>
      <c r="Y29" s="12"/>
      <c r="Z29" s="12">
        <v>30</v>
      </c>
      <c r="AA29" s="12"/>
      <c r="AB29" s="37">
        <v>4</v>
      </c>
      <c r="AC29" s="35"/>
      <c r="AD29" s="12"/>
      <c r="AE29" s="12"/>
      <c r="AF29" s="12"/>
      <c r="AG29" s="12"/>
      <c r="AH29" s="37"/>
      <c r="AI29" s="35"/>
      <c r="AJ29" s="12"/>
      <c r="AK29" s="12"/>
      <c r="AL29" s="12"/>
      <c r="AM29" s="12"/>
      <c r="AN29" s="37"/>
      <c r="AO29" s="35"/>
      <c r="AP29" s="12"/>
      <c r="AQ29" s="12"/>
      <c r="AR29" s="12"/>
      <c r="AS29" s="12"/>
      <c r="AT29" s="37"/>
    </row>
    <row r="30" spans="1:46" ht="13.9" customHeight="1" x14ac:dyDescent="0.2">
      <c r="A30" s="11"/>
      <c r="B30" s="14" t="s">
        <v>36</v>
      </c>
      <c r="C30" s="12" t="s">
        <v>57</v>
      </c>
      <c r="D30" s="12">
        <f t="shared" si="5"/>
        <v>60</v>
      </c>
      <c r="E30" s="12">
        <f t="shared" si="6"/>
        <v>30</v>
      </c>
      <c r="F30" s="12">
        <f t="shared" si="6"/>
        <v>30</v>
      </c>
      <c r="G30" s="12">
        <f t="shared" si="6"/>
        <v>0</v>
      </c>
      <c r="H30" s="12">
        <f t="shared" si="6"/>
        <v>0</v>
      </c>
      <c r="I30" s="12">
        <f t="shared" si="6"/>
        <v>0</v>
      </c>
      <c r="J30" s="28">
        <f t="shared" si="4"/>
        <v>4</v>
      </c>
      <c r="K30" s="35"/>
      <c r="L30" s="12"/>
      <c r="M30" s="12"/>
      <c r="N30" s="12"/>
      <c r="O30" s="12"/>
      <c r="P30" s="37"/>
      <c r="Q30" s="35"/>
      <c r="R30" s="12"/>
      <c r="S30" s="12"/>
      <c r="T30" s="12"/>
      <c r="U30" s="12"/>
      <c r="V30" s="37"/>
      <c r="W30" s="35">
        <v>30</v>
      </c>
      <c r="X30" s="12">
        <v>30</v>
      </c>
      <c r="Y30" s="12"/>
      <c r="Z30" s="12"/>
      <c r="AA30" s="12"/>
      <c r="AB30" s="37">
        <v>4</v>
      </c>
      <c r="AC30" s="35"/>
      <c r="AD30" s="12"/>
      <c r="AE30" s="12"/>
      <c r="AF30" s="12"/>
      <c r="AG30" s="12"/>
      <c r="AH30" s="37"/>
      <c r="AI30" s="35"/>
      <c r="AJ30" s="12"/>
      <c r="AK30" s="12"/>
      <c r="AL30" s="12"/>
      <c r="AM30" s="12"/>
      <c r="AN30" s="37"/>
      <c r="AO30" s="35"/>
      <c r="AP30" s="12"/>
      <c r="AQ30" s="12"/>
      <c r="AR30" s="12"/>
      <c r="AS30" s="12"/>
      <c r="AT30" s="37"/>
    </row>
    <row r="31" spans="1:46" ht="13.9" customHeight="1" x14ac:dyDescent="0.2">
      <c r="A31" s="11"/>
      <c r="B31" s="14" t="s">
        <v>39</v>
      </c>
      <c r="C31" s="12" t="s">
        <v>57</v>
      </c>
      <c r="D31" s="12">
        <f t="shared" si="5"/>
        <v>30</v>
      </c>
      <c r="E31" s="12">
        <f t="shared" si="6"/>
        <v>15</v>
      </c>
      <c r="F31" s="12">
        <f t="shared" si="6"/>
        <v>15</v>
      </c>
      <c r="G31" s="12">
        <f t="shared" si="6"/>
        <v>0</v>
      </c>
      <c r="H31" s="12">
        <f t="shared" si="6"/>
        <v>0</v>
      </c>
      <c r="I31" s="12">
        <f t="shared" si="6"/>
        <v>0</v>
      </c>
      <c r="J31" s="28">
        <f t="shared" si="4"/>
        <v>3</v>
      </c>
      <c r="K31" s="35"/>
      <c r="L31" s="12"/>
      <c r="M31" s="12"/>
      <c r="N31" s="12"/>
      <c r="O31" s="12"/>
      <c r="P31" s="37"/>
      <c r="Q31" s="35">
        <v>15</v>
      </c>
      <c r="R31" s="12">
        <v>15</v>
      </c>
      <c r="S31" s="12"/>
      <c r="T31" s="12"/>
      <c r="U31" s="12"/>
      <c r="V31" s="37">
        <v>3</v>
      </c>
      <c r="W31" s="35"/>
      <c r="X31" s="12"/>
      <c r="Y31" s="12"/>
      <c r="Z31" s="12"/>
      <c r="AA31" s="12"/>
      <c r="AB31" s="37"/>
      <c r="AC31" s="35"/>
      <c r="AD31" s="12"/>
      <c r="AE31" s="12"/>
      <c r="AF31" s="12"/>
      <c r="AG31" s="12"/>
      <c r="AH31" s="37"/>
      <c r="AI31" s="35"/>
      <c r="AJ31" s="12"/>
      <c r="AK31" s="12"/>
      <c r="AL31" s="12"/>
      <c r="AM31" s="12"/>
      <c r="AN31" s="37"/>
      <c r="AO31" s="35"/>
      <c r="AP31" s="12"/>
      <c r="AQ31" s="12"/>
      <c r="AR31" s="12"/>
      <c r="AS31" s="12"/>
      <c r="AT31" s="37"/>
    </row>
    <row r="32" spans="1:46" ht="13.9" customHeight="1" x14ac:dyDescent="0.2">
      <c r="A32" s="11"/>
      <c r="B32" s="14" t="s">
        <v>61</v>
      </c>
      <c r="C32" s="12" t="s">
        <v>55</v>
      </c>
      <c r="D32" s="12">
        <f t="shared" si="5"/>
        <v>45</v>
      </c>
      <c r="E32" s="12">
        <f t="shared" si="6"/>
        <v>15</v>
      </c>
      <c r="F32" s="12">
        <f t="shared" si="6"/>
        <v>30</v>
      </c>
      <c r="G32" s="12">
        <f t="shared" si="6"/>
        <v>0</v>
      </c>
      <c r="H32" s="12">
        <f t="shared" si="6"/>
        <v>0</v>
      </c>
      <c r="I32" s="12">
        <f t="shared" si="6"/>
        <v>0</v>
      </c>
      <c r="J32" s="28">
        <f t="shared" si="4"/>
        <v>3</v>
      </c>
      <c r="K32" s="35"/>
      <c r="L32" s="12"/>
      <c r="M32" s="12"/>
      <c r="N32" s="12"/>
      <c r="O32" s="12"/>
      <c r="P32" s="37"/>
      <c r="Q32" s="35"/>
      <c r="R32" s="12"/>
      <c r="S32" s="12"/>
      <c r="T32" s="12"/>
      <c r="U32" s="12"/>
      <c r="V32" s="37"/>
      <c r="W32" s="35"/>
      <c r="X32" s="12"/>
      <c r="Y32" s="12"/>
      <c r="Z32" s="12"/>
      <c r="AA32" s="12"/>
      <c r="AB32" s="37"/>
      <c r="AC32" s="35">
        <v>15</v>
      </c>
      <c r="AD32" s="12">
        <v>30</v>
      </c>
      <c r="AE32" s="12"/>
      <c r="AF32" s="12"/>
      <c r="AG32" s="12"/>
      <c r="AH32" s="37">
        <v>3</v>
      </c>
      <c r="AI32" s="35"/>
      <c r="AJ32" s="12"/>
      <c r="AK32" s="12"/>
      <c r="AL32" s="12"/>
      <c r="AM32" s="12"/>
      <c r="AN32" s="37"/>
      <c r="AO32" s="35"/>
      <c r="AP32" s="12"/>
      <c r="AQ32" s="12"/>
      <c r="AR32" s="12"/>
      <c r="AS32" s="12"/>
      <c r="AT32" s="37"/>
    </row>
    <row r="33" spans="1:46" ht="13.9" customHeight="1" x14ac:dyDescent="0.2">
      <c r="A33" s="11"/>
      <c r="B33" s="14" t="s">
        <v>75</v>
      </c>
      <c r="C33" s="12" t="s">
        <v>55</v>
      </c>
      <c r="D33" s="12">
        <f t="shared" si="5"/>
        <v>30</v>
      </c>
      <c r="E33" s="12">
        <f t="shared" si="6"/>
        <v>15</v>
      </c>
      <c r="F33" s="12">
        <f t="shared" si="6"/>
        <v>15</v>
      </c>
      <c r="G33" s="12">
        <f t="shared" si="6"/>
        <v>0</v>
      </c>
      <c r="H33" s="12">
        <f t="shared" si="6"/>
        <v>0</v>
      </c>
      <c r="I33" s="12">
        <f t="shared" si="6"/>
        <v>0</v>
      </c>
      <c r="J33" s="28">
        <f t="shared" si="4"/>
        <v>3</v>
      </c>
      <c r="K33" s="35"/>
      <c r="L33" s="12"/>
      <c r="M33" s="12"/>
      <c r="N33" s="12"/>
      <c r="O33" s="12"/>
      <c r="P33" s="37"/>
      <c r="Q33" s="35"/>
      <c r="R33" s="12"/>
      <c r="S33" s="12"/>
      <c r="T33" s="12"/>
      <c r="U33" s="12"/>
      <c r="V33" s="37"/>
      <c r="W33" s="35"/>
      <c r="X33" s="12"/>
      <c r="Y33" s="12"/>
      <c r="Z33" s="12"/>
      <c r="AA33" s="12"/>
      <c r="AB33" s="37"/>
      <c r="AC33" s="35">
        <v>15</v>
      </c>
      <c r="AD33" s="12">
        <v>15</v>
      </c>
      <c r="AE33" s="12"/>
      <c r="AF33" s="12"/>
      <c r="AG33" s="12"/>
      <c r="AH33" s="37">
        <v>3</v>
      </c>
      <c r="AI33" s="35"/>
      <c r="AJ33" s="12"/>
      <c r="AK33" s="12"/>
      <c r="AL33" s="12"/>
      <c r="AM33" s="12"/>
      <c r="AN33" s="37"/>
      <c r="AO33" s="35"/>
      <c r="AP33" s="12"/>
      <c r="AQ33" s="12"/>
      <c r="AR33" s="12"/>
      <c r="AS33" s="12"/>
      <c r="AT33" s="37"/>
    </row>
    <row r="34" spans="1:46" ht="13.9" customHeight="1" x14ac:dyDescent="0.2">
      <c r="A34" s="11"/>
      <c r="B34" s="14" t="s">
        <v>64</v>
      </c>
      <c r="C34" s="12" t="s">
        <v>55</v>
      </c>
      <c r="D34" s="12">
        <f t="shared" si="5"/>
        <v>30</v>
      </c>
      <c r="E34" s="12">
        <f t="shared" si="6"/>
        <v>15</v>
      </c>
      <c r="F34" s="12">
        <f t="shared" si="6"/>
        <v>15</v>
      </c>
      <c r="G34" s="12">
        <f t="shared" si="6"/>
        <v>0</v>
      </c>
      <c r="H34" s="12">
        <f t="shared" si="6"/>
        <v>0</v>
      </c>
      <c r="I34" s="12">
        <f t="shared" si="6"/>
        <v>0</v>
      </c>
      <c r="J34" s="28">
        <f t="shared" si="4"/>
        <v>3</v>
      </c>
      <c r="K34" s="35">
        <v>15</v>
      </c>
      <c r="L34" s="12">
        <v>15</v>
      </c>
      <c r="M34" s="12"/>
      <c r="N34" s="12"/>
      <c r="O34" s="12"/>
      <c r="P34" s="37">
        <v>3</v>
      </c>
      <c r="Q34" s="35"/>
      <c r="R34" s="12"/>
      <c r="S34" s="12"/>
      <c r="T34" s="12"/>
      <c r="U34" s="12"/>
      <c r="V34" s="37"/>
      <c r="W34" s="35"/>
      <c r="X34" s="12"/>
      <c r="Y34" s="12"/>
      <c r="Z34" s="12"/>
      <c r="AA34" s="12"/>
      <c r="AB34" s="37"/>
      <c r="AC34" s="35"/>
      <c r="AD34" s="12"/>
      <c r="AE34" s="12"/>
      <c r="AF34" s="12"/>
      <c r="AG34" s="12"/>
      <c r="AH34" s="37"/>
      <c r="AI34" s="35"/>
      <c r="AJ34" s="12"/>
      <c r="AK34" s="12"/>
      <c r="AL34" s="12"/>
      <c r="AM34" s="12"/>
      <c r="AN34" s="37"/>
      <c r="AO34" s="35"/>
      <c r="AP34" s="12"/>
      <c r="AQ34" s="12"/>
      <c r="AR34" s="12"/>
      <c r="AS34" s="12"/>
      <c r="AT34" s="37"/>
    </row>
    <row r="35" spans="1:46" ht="13.9" customHeight="1" x14ac:dyDescent="0.2">
      <c r="A35" s="11"/>
      <c r="B35" s="14" t="s">
        <v>24</v>
      </c>
      <c r="C35" s="12" t="s">
        <v>57</v>
      </c>
      <c r="D35" s="12">
        <f t="shared" si="5"/>
        <v>30</v>
      </c>
      <c r="E35" s="12">
        <f t="shared" si="6"/>
        <v>15</v>
      </c>
      <c r="F35" s="12">
        <f t="shared" si="6"/>
        <v>15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28">
        <f t="shared" si="4"/>
        <v>3</v>
      </c>
      <c r="K35" s="35"/>
      <c r="L35" s="12"/>
      <c r="M35" s="12"/>
      <c r="N35" s="12"/>
      <c r="O35" s="12"/>
      <c r="P35" s="37"/>
      <c r="Q35" s="35"/>
      <c r="R35" s="12"/>
      <c r="S35" s="12"/>
      <c r="T35" s="12"/>
      <c r="U35" s="12"/>
      <c r="V35" s="37"/>
      <c r="W35" s="35"/>
      <c r="X35" s="12"/>
      <c r="Y35" s="12"/>
      <c r="Z35" s="12"/>
      <c r="AA35" s="12"/>
      <c r="AB35" s="37"/>
      <c r="AC35" s="35"/>
      <c r="AD35" s="12"/>
      <c r="AE35" s="12"/>
      <c r="AF35" s="12"/>
      <c r="AG35" s="12"/>
      <c r="AH35" s="37"/>
      <c r="AI35" s="35">
        <v>15</v>
      </c>
      <c r="AJ35" s="12">
        <v>15</v>
      </c>
      <c r="AK35" s="12"/>
      <c r="AL35" s="12"/>
      <c r="AM35" s="12"/>
      <c r="AN35" s="37">
        <v>3</v>
      </c>
      <c r="AO35" s="35"/>
      <c r="AP35" s="12"/>
      <c r="AQ35" s="12"/>
      <c r="AR35" s="12"/>
      <c r="AS35" s="12"/>
      <c r="AT35" s="37"/>
    </row>
    <row r="36" spans="1:46" ht="13.9" customHeight="1" x14ac:dyDescent="0.2">
      <c r="A36" s="11"/>
      <c r="B36" s="18" t="s">
        <v>19</v>
      </c>
      <c r="C36" s="12" t="s">
        <v>55</v>
      </c>
      <c r="D36" s="12">
        <f t="shared" si="5"/>
        <v>60</v>
      </c>
      <c r="E36" s="12">
        <f t="shared" si="6"/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2">
        <f t="shared" si="6"/>
        <v>60</v>
      </c>
      <c r="J36" s="28">
        <f t="shared" si="4"/>
        <v>12</v>
      </c>
      <c r="K36" s="35"/>
      <c r="L36" s="12"/>
      <c r="M36" s="12"/>
      <c r="N36" s="12"/>
      <c r="O36" s="12"/>
      <c r="P36" s="37"/>
      <c r="Q36" s="35"/>
      <c r="R36" s="12"/>
      <c r="S36" s="12"/>
      <c r="T36" s="12"/>
      <c r="U36" s="12"/>
      <c r="V36" s="37"/>
      <c r="W36" s="35"/>
      <c r="X36" s="12"/>
      <c r="Y36" s="12"/>
      <c r="Z36" s="12"/>
      <c r="AA36" s="12"/>
      <c r="AB36" s="37"/>
      <c r="AC36" s="35"/>
      <c r="AD36" s="12"/>
      <c r="AE36" s="12"/>
      <c r="AF36" s="12"/>
      <c r="AG36" s="12"/>
      <c r="AH36" s="37"/>
      <c r="AI36" s="35"/>
      <c r="AJ36" s="12"/>
      <c r="AK36" s="12"/>
      <c r="AL36" s="12"/>
      <c r="AM36" s="12">
        <v>30</v>
      </c>
      <c r="AN36" s="37">
        <v>2</v>
      </c>
      <c r="AO36" s="35"/>
      <c r="AP36" s="12"/>
      <c r="AQ36" s="12"/>
      <c r="AR36" s="12"/>
      <c r="AS36" s="12">
        <v>30</v>
      </c>
      <c r="AT36" s="37">
        <v>10</v>
      </c>
    </row>
    <row r="37" spans="1:46" ht="13.9" customHeight="1" x14ac:dyDescent="0.2">
      <c r="A37" s="23" t="s">
        <v>70</v>
      </c>
      <c r="B37" s="23"/>
      <c r="C37" s="8"/>
      <c r="D37" s="8">
        <f>SUM(E37:I37)</f>
        <v>1230</v>
      </c>
      <c r="E37" s="8">
        <f>SUM(K37,Q37,W37,AC37,AI37,AO37)</f>
        <v>0</v>
      </c>
      <c r="F37" s="8">
        <f>SUM(L37,R37,X37,AD37,AJ37,AP37)</f>
        <v>0</v>
      </c>
      <c r="G37" s="8">
        <f>SUM(M37,S37,Y37,AE37,AK37,AQ37)</f>
        <v>270</v>
      </c>
      <c r="H37" s="8">
        <f t="shared" ref="H37:J48" si="7">SUM(N37,T37,Z37,AF37,AL37,AR37)</f>
        <v>0</v>
      </c>
      <c r="I37" s="8">
        <f>SUM(O37,U37,AA37,AG37,AM37,AS37)</f>
        <v>960</v>
      </c>
      <c r="J37" s="27">
        <f t="shared" si="7"/>
        <v>65</v>
      </c>
      <c r="K37" s="33"/>
      <c r="L37" s="8"/>
      <c r="M37" s="8"/>
      <c r="N37" s="8"/>
      <c r="O37" s="8"/>
      <c r="P37" s="34"/>
      <c r="Q37" s="33"/>
      <c r="R37" s="8"/>
      <c r="S37" s="8"/>
      <c r="T37" s="8"/>
      <c r="U37" s="8"/>
      <c r="V37" s="34"/>
      <c r="W37" s="33"/>
      <c r="X37" s="8"/>
      <c r="Y37" s="8">
        <v>90</v>
      </c>
      <c r="Z37" s="24"/>
      <c r="AA37" s="24"/>
      <c r="AB37" s="45">
        <v>9</v>
      </c>
      <c r="AC37" s="46"/>
      <c r="AD37" s="24"/>
      <c r="AE37" s="24">
        <v>90</v>
      </c>
      <c r="AF37" s="24"/>
      <c r="AG37" s="24">
        <f>SUM(AG38:AG56)</f>
        <v>250</v>
      </c>
      <c r="AH37" s="45">
        <f>9+AH38</f>
        <v>19</v>
      </c>
      <c r="AI37" s="46"/>
      <c r="AJ37" s="24"/>
      <c r="AK37" s="24">
        <v>90</v>
      </c>
      <c r="AL37" s="24"/>
      <c r="AM37" s="24">
        <f>SUM(AM38:AM56)</f>
        <v>250</v>
      </c>
      <c r="AN37" s="45">
        <f>9+AN38</f>
        <v>19</v>
      </c>
      <c r="AO37" s="46"/>
      <c r="AP37" s="24"/>
      <c r="AQ37" s="24"/>
      <c r="AR37" s="24"/>
      <c r="AS37" s="24">
        <f>SUM(AS38:AS56)</f>
        <v>460</v>
      </c>
      <c r="AT37" s="34">
        <f>SUM(AT38:AT56)</f>
        <v>18</v>
      </c>
    </row>
    <row r="38" spans="1:46" ht="13.9" customHeight="1" x14ac:dyDescent="0.2">
      <c r="A38" s="11"/>
      <c r="B38" s="17" t="s">
        <v>15</v>
      </c>
      <c r="C38" s="12" t="s">
        <v>58</v>
      </c>
      <c r="D38" s="12">
        <f t="shared" ref="D38" si="8">SUM(E38:I38)</f>
        <v>960</v>
      </c>
      <c r="E38" s="12">
        <f t="shared" ref="E38" si="9">SUM(K38,Q38,W38,AC38,AI38,AO38)</f>
        <v>0</v>
      </c>
      <c r="F38" s="12">
        <f t="shared" ref="F38" si="10">SUM(L38,R38,X38,AD38,AJ38,AP38)</f>
        <v>0</v>
      </c>
      <c r="G38" s="12">
        <f t="shared" ref="G38" si="11">SUM(M38,S38,Y38,AE38,AK38,AQ38)</f>
        <v>0</v>
      </c>
      <c r="H38" s="12">
        <f t="shared" si="7"/>
        <v>0</v>
      </c>
      <c r="I38" s="12">
        <f t="shared" si="7"/>
        <v>960</v>
      </c>
      <c r="J38" s="28">
        <v>38</v>
      </c>
      <c r="K38" s="35"/>
      <c r="L38" s="12"/>
      <c r="M38" s="12"/>
      <c r="N38" s="12"/>
      <c r="O38" s="12"/>
      <c r="P38" s="37"/>
      <c r="Q38" s="35"/>
      <c r="R38" s="12"/>
      <c r="S38" s="12"/>
      <c r="T38" s="12"/>
      <c r="U38" s="12"/>
      <c r="V38" s="37"/>
      <c r="W38" s="35"/>
      <c r="X38" s="12"/>
      <c r="Y38" s="12"/>
      <c r="Z38" s="12"/>
      <c r="AA38" s="12"/>
      <c r="AB38" s="37"/>
      <c r="AC38" s="35"/>
      <c r="AD38" s="12"/>
      <c r="AE38" s="12"/>
      <c r="AF38" s="12"/>
      <c r="AG38" s="12">
        <v>250</v>
      </c>
      <c r="AH38" s="37">
        <v>10</v>
      </c>
      <c r="AI38" s="35"/>
      <c r="AJ38" s="12"/>
      <c r="AK38" s="12"/>
      <c r="AL38" s="12"/>
      <c r="AM38" s="12">
        <v>250</v>
      </c>
      <c r="AN38" s="37">
        <v>10</v>
      </c>
      <c r="AO38" s="35"/>
      <c r="AP38" s="12"/>
      <c r="AQ38" s="12"/>
      <c r="AR38" s="12"/>
      <c r="AS38" s="12">
        <v>460</v>
      </c>
      <c r="AT38" s="37">
        <v>18</v>
      </c>
    </row>
    <row r="39" spans="1:46" ht="25.5" customHeight="1" x14ac:dyDescent="0.2">
      <c r="A39" s="11"/>
      <c r="B39" s="14" t="s">
        <v>67</v>
      </c>
      <c r="C39" s="12" t="s">
        <v>55</v>
      </c>
      <c r="D39" s="12">
        <f>SUM(E39:I39)</f>
        <v>30</v>
      </c>
      <c r="E39" s="12">
        <v>0</v>
      </c>
      <c r="F39" s="12">
        <f>SUM(L39,R39,X39,AD39,AJ39,AP39)</f>
        <v>0</v>
      </c>
      <c r="G39" s="12">
        <f>SUM(M39,S39,Y39,AE39,AK39,AQ39,)</f>
        <v>30</v>
      </c>
      <c r="H39" s="12">
        <f t="shared" si="7"/>
        <v>0</v>
      </c>
      <c r="I39" s="12">
        <f t="shared" si="7"/>
        <v>0</v>
      </c>
      <c r="J39" s="30">
        <f t="shared" si="7"/>
        <v>3</v>
      </c>
      <c r="K39" s="35"/>
      <c r="L39" s="12"/>
      <c r="M39" s="12"/>
      <c r="N39" s="12"/>
      <c r="O39" s="12"/>
      <c r="P39" s="37"/>
      <c r="Q39" s="35"/>
      <c r="R39" s="12"/>
      <c r="S39" s="12"/>
      <c r="T39" s="12"/>
      <c r="U39" s="12"/>
      <c r="V39" s="37"/>
      <c r="W39" s="35"/>
      <c r="X39" s="12"/>
      <c r="Y39" s="12">
        <v>30</v>
      </c>
      <c r="Z39" s="12"/>
      <c r="AA39" s="12"/>
      <c r="AB39" s="36">
        <v>3</v>
      </c>
      <c r="AC39" s="35"/>
      <c r="AD39" s="12"/>
      <c r="AE39" s="12"/>
      <c r="AF39" s="12"/>
      <c r="AG39" s="12"/>
      <c r="AH39" s="37"/>
      <c r="AI39" s="35"/>
      <c r="AJ39" s="12"/>
      <c r="AK39" s="12"/>
      <c r="AL39" s="12"/>
      <c r="AM39" s="12"/>
      <c r="AN39" s="37"/>
      <c r="AO39" s="35"/>
      <c r="AP39" s="12"/>
      <c r="AQ39" s="12"/>
      <c r="AR39" s="12"/>
      <c r="AS39" s="12"/>
      <c r="AT39" s="37"/>
    </row>
    <row r="40" spans="1:46" ht="13.9" customHeight="1" x14ac:dyDescent="0.2">
      <c r="A40" s="12"/>
      <c r="B40" s="14" t="s">
        <v>41</v>
      </c>
      <c r="C40" s="12" t="s">
        <v>55</v>
      </c>
      <c r="D40" s="12">
        <f t="shared" ref="D40:D55" si="12">SUM(E40:I40)</f>
        <v>30</v>
      </c>
      <c r="E40" s="12">
        <v>0</v>
      </c>
      <c r="F40" s="12">
        <f t="shared" ref="F40:J57" si="13">SUM(L40,R40,X40,AD40,AJ40,AP40)</f>
        <v>0</v>
      </c>
      <c r="G40" s="12">
        <f t="shared" ref="G40:G55" si="14">SUM(M40,S40,Y40,AE40,AK40,AQ40,)</f>
        <v>30</v>
      </c>
      <c r="H40" s="12">
        <f t="shared" si="7"/>
        <v>0</v>
      </c>
      <c r="I40" s="12">
        <f t="shared" si="7"/>
        <v>0</v>
      </c>
      <c r="J40" s="30">
        <f t="shared" si="7"/>
        <v>3</v>
      </c>
      <c r="K40" s="35"/>
      <c r="L40" s="12"/>
      <c r="M40" s="12"/>
      <c r="N40" s="12"/>
      <c r="O40" s="12"/>
      <c r="P40" s="37"/>
      <c r="Q40" s="35"/>
      <c r="R40" s="12"/>
      <c r="S40" s="12"/>
      <c r="T40" s="12"/>
      <c r="U40" s="12"/>
      <c r="V40" s="37"/>
      <c r="W40" s="35"/>
      <c r="X40" s="12"/>
      <c r="Y40" s="12">
        <v>30</v>
      </c>
      <c r="Z40" s="12"/>
      <c r="AA40" s="12"/>
      <c r="AB40" s="36">
        <v>3</v>
      </c>
      <c r="AC40" s="35"/>
      <c r="AD40" s="12"/>
      <c r="AE40" s="12"/>
      <c r="AF40" s="12"/>
      <c r="AG40" s="12"/>
      <c r="AH40" s="37"/>
      <c r="AI40" s="35"/>
      <c r="AJ40" s="12"/>
      <c r="AK40" s="12"/>
      <c r="AL40" s="12"/>
      <c r="AM40" s="12"/>
      <c r="AN40" s="37"/>
      <c r="AO40" s="35"/>
      <c r="AP40" s="12"/>
      <c r="AQ40" s="12"/>
      <c r="AR40" s="12"/>
      <c r="AS40" s="12"/>
      <c r="AT40" s="37"/>
    </row>
    <row r="41" spans="1:46" ht="13.9" customHeight="1" x14ac:dyDescent="0.2">
      <c r="A41" s="11"/>
      <c r="B41" s="14" t="s">
        <v>42</v>
      </c>
      <c r="C41" s="12" t="s">
        <v>55</v>
      </c>
      <c r="D41" s="12">
        <f t="shared" si="12"/>
        <v>30</v>
      </c>
      <c r="E41" s="12">
        <v>0</v>
      </c>
      <c r="F41" s="12">
        <f t="shared" si="13"/>
        <v>0</v>
      </c>
      <c r="G41" s="12">
        <f t="shared" si="14"/>
        <v>30</v>
      </c>
      <c r="H41" s="12">
        <f t="shared" si="7"/>
        <v>0</v>
      </c>
      <c r="I41" s="12">
        <f t="shared" si="7"/>
        <v>0</v>
      </c>
      <c r="J41" s="30">
        <f t="shared" si="7"/>
        <v>3</v>
      </c>
      <c r="K41" s="35"/>
      <c r="L41" s="12"/>
      <c r="M41" s="12"/>
      <c r="N41" s="12"/>
      <c r="O41" s="12"/>
      <c r="P41" s="37"/>
      <c r="Q41" s="35"/>
      <c r="R41" s="12"/>
      <c r="S41" s="12"/>
      <c r="T41" s="12"/>
      <c r="U41" s="12"/>
      <c r="V41" s="37"/>
      <c r="W41" s="35"/>
      <c r="X41" s="12"/>
      <c r="Y41" s="12">
        <v>30</v>
      </c>
      <c r="Z41" s="12"/>
      <c r="AA41" s="12"/>
      <c r="AB41" s="36">
        <v>3</v>
      </c>
      <c r="AC41" s="35"/>
      <c r="AD41" s="12"/>
      <c r="AE41" s="12"/>
      <c r="AF41" s="12"/>
      <c r="AG41" s="12"/>
      <c r="AH41" s="37"/>
      <c r="AI41" s="35"/>
      <c r="AJ41" s="12"/>
      <c r="AK41" s="12"/>
      <c r="AL41" s="12"/>
      <c r="AM41" s="12"/>
      <c r="AN41" s="37"/>
      <c r="AO41" s="35"/>
      <c r="AP41" s="12"/>
      <c r="AQ41" s="12"/>
      <c r="AR41" s="12"/>
      <c r="AS41" s="12"/>
      <c r="AT41" s="37"/>
    </row>
    <row r="42" spans="1:46" ht="13.9" customHeight="1" x14ac:dyDescent="0.2">
      <c r="A42" s="12"/>
      <c r="B42" s="14" t="s">
        <v>62</v>
      </c>
      <c r="C42" s="12" t="s">
        <v>55</v>
      </c>
      <c r="D42" s="12">
        <f t="shared" si="12"/>
        <v>30</v>
      </c>
      <c r="E42" s="12">
        <v>0</v>
      </c>
      <c r="F42" s="12">
        <f t="shared" si="13"/>
        <v>0</v>
      </c>
      <c r="G42" s="12">
        <f t="shared" si="14"/>
        <v>30</v>
      </c>
      <c r="H42" s="12">
        <f t="shared" si="7"/>
        <v>0</v>
      </c>
      <c r="I42" s="12">
        <f t="shared" si="7"/>
        <v>0</v>
      </c>
      <c r="J42" s="30">
        <f t="shared" si="7"/>
        <v>3</v>
      </c>
      <c r="K42" s="35"/>
      <c r="L42" s="12"/>
      <c r="M42" s="12"/>
      <c r="N42" s="12"/>
      <c r="O42" s="12"/>
      <c r="P42" s="37"/>
      <c r="Q42" s="35"/>
      <c r="R42" s="12"/>
      <c r="S42" s="12"/>
      <c r="T42" s="12"/>
      <c r="U42" s="12"/>
      <c r="V42" s="37"/>
      <c r="W42" s="35"/>
      <c r="X42" s="12"/>
      <c r="Y42" s="12">
        <v>30</v>
      </c>
      <c r="Z42" s="12"/>
      <c r="AA42" s="12"/>
      <c r="AB42" s="36">
        <v>3</v>
      </c>
      <c r="AC42" s="35"/>
      <c r="AD42" s="12"/>
      <c r="AE42" s="12"/>
      <c r="AF42" s="12"/>
      <c r="AG42" s="12"/>
      <c r="AH42" s="37"/>
      <c r="AI42" s="35"/>
      <c r="AJ42" s="12"/>
      <c r="AK42" s="12"/>
      <c r="AL42" s="12"/>
      <c r="AM42" s="12"/>
      <c r="AN42" s="37"/>
      <c r="AO42" s="35"/>
      <c r="AP42" s="12"/>
      <c r="AQ42" s="12"/>
      <c r="AR42" s="12"/>
      <c r="AS42" s="12"/>
      <c r="AT42" s="37"/>
    </row>
    <row r="43" spans="1:46" ht="13.9" customHeight="1" x14ac:dyDescent="0.2">
      <c r="A43" s="11"/>
      <c r="B43" s="14" t="s">
        <v>44</v>
      </c>
      <c r="C43" s="12" t="s">
        <v>55</v>
      </c>
      <c r="D43" s="12">
        <f t="shared" ref="D43" si="15">SUM(E43:I43)</f>
        <v>30</v>
      </c>
      <c r="E43" s="12">
        <v>0</v>
      </c>
      <c r="F43" s="12">
        <f t="shared" ref="F43" si="16">SUM(L43,R43,X43,AD43,AJ43,AP43)</f>
        <v>0</v>
      </c>
      <c r="G43" s="12">
        <f>SUM(M43,S43,Y43,AE43,AK43,AQ43,)</f>
        <v>30</v>
      </c>
      <c r="H43" s="12">
        <f>SUM(N43,T43,Z43,AF43,AL43,AR43)</f>
        <v>0</v>
      </c>
      <c r="I43" s="12">
        <f>SUM(O43,U43,AA43,AG43,AM43,AS43)</f>
        <v>0</v>
      </c>
      <c r="J43" s="30">
        <f>SUM(P43,V43,AB43,AH43,AN43,AT43)</f>
        <v>3</v>
      </c>
      <c r="K43" s="35"/>
      <c r="L43" s="12"/>
      <c r="M43" s="12"/>
      <c r="N43" s="12"/>
      <c r="O43" s="12"/>
      <c r="P43" s="37"/>
      <c r="Q43" s="35"/>
      <c r="R43" s="12"/>
      <c r="S43" s="12"/>
      <c r="T43" s="12"/>
      <c r="U43" s="12"/>
      <c r="V43" s="37"/>
      <c r="W43" s="35"/>
      <c r="X43" s="12"/>
      <c r="Y43" s="12">
        <v>30</v>
      </c>
      <c r="Z43" s="12"/>
      <c r="AA43" s="12"/>
      <c r="AB43" s="36">
        <v>3</v>
      </c>
      <c r="AC43" s="35"/>
      <c r="AD43" s="12"/>
      <c r="AE43" s="12"/>
      <c r="AF43" s="12"/>
      <c r="AG43" s="12"/>
      <c r="AH43" s="37"/>
      <c r="AI43" s="35"/>
      <c r="AJ43" s="12"/>
      <c r="AK43" s="12"/>
      <c r="AL43" s="12"/>
      <c r="AM43" s="12"/>
      <c r="AN43" s="37"/>
      <c r="AO43" s="35"/>
      <c r="AP43" s="12"/>
      <c r="AQ43" s="12"/>
      <c r="AR43" s="12"/>
      <c r="AS43" s="12"/>
      <c r="AT43" s="37"/>
    </row>
    <row r="44" spans="1:46" ht="13.9" customHeight="1" x14ac:dyDescent="0.2">
      <c r="A44" s="11"/>
      <c r="B44" s="14" t="s">
        <v>43</v>
      </c>
      <c r="C44" s="12" t="s">
        <v>55</v>
      </c>
      <c r="D44" s="12">
        <f t="shared" ref="D44:D46" si="17">SUM(E44:I44)</f>
        <v>30</v>
      </c>
      <c r="E44" s="12">
        <v>0</v>
      </c>
      <c r="F44" s="12">
        <f t="shared" ref="F44" si="18">SUM(L44,R44,X44,AD44,AJ44,AP44)</f>
        <v>0</v>
      </c>
      <c r="G44" s="12">
        <f t="shared" ref="G44:G46" si="19">SUM(M44,S44,Y44,AE44,AK44,AQ44,)</f>
        <v>30</v>
      </c>
      <c r="H44" s="12">
        <f t="shared" ref="H44" si="20">SUM(N44,T44,Z44,AF44,AL44,AR44)</f>
        <v>0</v>
      </c>
      <c r="I44" s="12">
        <f t="shared" ref="I44" si="21">SUM(O44,U44,AA44,AG44,AM44,AS44)</f>
        <v>0</v>
      </c>
      <c r="J44" s="30">
        <f t="shared" ref="J44:J46" si="22">SUM(P44,V44,AB44,AH44,AN44,AT44)</f>
        <v>3</v>
      </c>
      <c r="K44" s="35"/>
      <c r="L44" s="12"/>
      <c r="M44" s="12"/>
      <c r="N44" s="12"/>
      <c r="O44" s="12"/>
      <c r="P44" s="37"/>
      <c r="Q44" s="35"/>
      <c r="R44" s="12"/>
      <c r="S44" s="12"/>
      <c r="T44" s="12"/>
      <c r="U44" s="12"/>
      <c r="V44" s="37"/>
      <c r="W44" s="35"/>
      <c r="X44" s="12"/>
      <c r="Y44" s="12">
        <v>30</v>
      </c>
      <c r="Z44" s="12"/>
      <c r="AA44" s="12"/>
      <c r="AB44" s="36">
        <v>3</v>
      </c>
      <c r="AC44" s="35"/>
      <c r="AD44" s="12"/>
      <c r="AE44" s="12"/>
      <c r="AF44" s="12"/>
      <c r="AG44" s="12"/>
      <c r="AH44" s="37"/>
      <c r="AI44" s="35"/>
      <c r="AJ44" s="12"/>
      <c r="AK44" s="12"/>
      <c r="AL44" s="12"/>
      <c r="AM44" s="12"/>
      <c r="AN44" s="37"/>
      <c r="AO44" s="35"/>
      <c r="AP44" s="12"/>
      <c r="AQ44" s="12"/>
      <c r="AR44" s="12"/>
      <c r="AS44" s="12"/>
      <c r="AT44" s="37"/>
    </row>
    <row r="45" spans="1:46" ht="13.9" customHeight="1" x14ac:dyDescent="0.2">
      <c r="A45" s="11"/>
      <c r="B45" s="14" t="s">
        <v>76</v>
      </c>
      <c r="C45" s="12" t="s">
        <v>55</v>
      </c>
      <c r="D45" s="12">
        <f t="shared" si="17"/>
        <v>30</v>
      </c>
      <c r="E45" s="12">
        <v>0</v>
      </c>
      <c r="F45" s="12">
        <v>0</v>
      </c>
      <c r="G45" s="12">
        <f t="shared" si="19"/>
        <v>30</v>
      </c>
      <c r="H45" s="12">
        <v>0</v>
      </c>
      <c r="I45" s="12">
        <v>0</v>
      </c>
      <c r="J45" s="30">
        <f t="shared" si="22"/>
        <v>3</v>
      </c>
      <c r="K45" s="35"/>
      <c r="L45" s="12"/>
      <c r="M45" s="12"/>
      <c r="N45" s="12"/>
      <c r="O45" s="12"/>
      <c r="P45" s="37"/>
      <c r="Q45" s="35"/>
      <c r="R45" s="12"/>
      <c r="S45" s="12"/>
      <c r="T45" s="12"/>
      <c r="U45" s="12"/>
      <c r="V45" s="37"/>
      <c r="W45" s="35"/>
      <c r="X45" s="12"/>
      <c r="Y45" s="12"/>
      <c r="Z45" s="12"/>
      <c r="AA45" s="12"/>
      <c r="AB45" s="37"/>
      <c r="AC45" s="35"/>
      <c r="AD45" s="12"/>
      <c r="AE45" s="12">
        <v>30</v>
      </c>
      <c r="AF45" s="12"/>
      <c r="AG45" s="12"/>
      <c r="AH45" s="36">
        <v>3</v>
      </c>
      <c r="AI45" s="35"/>
      <c r="AJ45" s="12"/>
      <c r="AK45" s="12"/>
      <c r="AL45" s="12"/>
      <c r="AM45" s="12"/>
      <c r="AN45" s="37"/>
      <c r="AO45" s="35"/>
      <c r="AP45" s="12"/>
      <c r="AQ45" s="12"/>
      <c r="AR45" s="12"/>
      <c r="AS45" s="12"/>
      <c r="AT45" s="37"/>
    </row>
    <row r="46" spans="1:46" ht="13.9" customHeight="1" x14ac:dyDescent="0.2">
      <c r="A46" s="11"/>
      <c r="B46" s="14" t="s">
        <v>65</v>
      </c>
      <c r="C46" s="12" t="s">
        <v>55</v>
      </c>
      <c r="D46" s="12">
        <f t="shared" si="17"/>
        <v>30</v>
      </c>
      <c r="E46" s="12">
        <v>0</v>
      </c>
      <c r="F46" s="12">
        <f t="shared" ref="F46" si="23">SUM(L46,R46,X46,AD46,AJ46,AP46)</f>
        <v>0</v>
      </c>
      <c r="G46" s="12">
        <f t="shared" si="19"/>
        <v>30</v>
      </c>
      <c r="H46" s="12">
        <f t="shared" ref="H46" si="24">SUM(N46,T46,Z46,AF46,AL46,AR46)</f>
        <v>0</v>
      </c>
      <c r="I46" s="12">
        <f t="shared" ref="I46" si="25">SUM(O46,U46,AA46,AG46,AM46,AS46)</f>
        <v>0</v>
      </c>
      <c r="J46" s="30">
        <f t="shared" si="22"/>
        <v>3</v>
      </c>
      <c r="K46" s="35"/>
      <c r="L46" s="12"/>
      <c r="M46" s="12"/>
      <c r="N46" s="12"/>
      <c r="O46" s="12"/>
      <c r="P46" s="37"/>
      <c r="Q46" s="35"/>
      <c r="R46" s="12"/>
      <c r="S46" s="12"/>
      <c r="T46" s="12"/>
      <c r="U46" s="12"/>
      <c r="V46" s="37"/>
      <c r="W46" s="35"/>
      <c r="X46" s="12"/>
      <c r="Y46" s="12"/>
      <c r="Z46" s="12"/>
      <c r="AA46" s="12"/>
      <c r="AB46" s="37"/>
      <c r="AC46" s="35"/>
      <c r="AD46" s="12"/>
      <c r="AE46" s="12">
        <v>30</v>
      </c>
      <c r="AF46" s="12"/>
      <c r="AG46" s="12"/>
      <c r="AH46" s="36">
        <v>3</v>
      </c>
      <c r="AI46" s="35"/>
      <c r="AJ46" s="12"/>
      <c r="AK46" s="12"/>
      <c r="AL46" s="12"/>
      <c r="AM46" s="12"/>
      <c r="AN46" s="37"/>
      <c r="AO46" s="35"/>
      <c r="AP46" s="12"/>
      <c r="AQ46" s="12"/>
      <c r="AR46" s="12"/>
      <c r="AS46" s="12"/>
      <c r="AT46" s="37"/>
    </row>
    <row r="47" spans="1:46" ht="13.9" customHeight="1" x14ac:dyDescent="0.2">
      <c r="A47" s="11"/>
      <c r="B47" s="14" t="s">
        <v>38</v>
      </c>
      <c r="C47" s="12"/>
      <c r="D47" s="12">
        <f t="shared" ref="D47" si="26">SUM(E47:I47)</f>
        <v>30</v>
      </c>
      <c r="E47" s="12">
        <v>0</v>
      </c>
      <c r="F47" s="12">
        <f t="shared" ref="F47" si="27">SUM(L47,R47,X47,AD47,AJ47,AP47)</f>
        <v>0</v>
      </c>
      <c r="G47" s="12">
        <f>SUM(M47,S47,Y47,AE48,AK47,AQ47,)</f>
        <v>30</v>
      </c>
      <c r="H47" s="12">
        <f>SUM(N47,T47,Z47,AF48,AL47,AR47)</f>
        <v>0</v>
      </c>
      <c r="I47" s="12">
        <f>SUM(O47,U47,AA47,AG48,AM47,AS47)</f>
        <v>0</v>
      </c>
      <c r="J47" s="30">
        <f t="shared" si="7"/>
        <v>3</v>
      </c>
      <c r="K47" s="35"/>
      <c r="L47" s="12"/>
      <c r="M47" s="12"/>
      <c r="N47" s="12"/>
      <c r="O47" s="12"/>
      <c r="P47" s="37"/>
      <c r="Q47" s="35"/>
      <c r="R47" s="12"/>
      <c r="S47" s="12"/>
      <c r="T47" s="12"/>
      <c r="U47" s="12"/>
      <c r="V47" s="37"/>
      <c r="W47" s="35"/>
      <c r="X47" s="12"/>
      <c r="Y47" s="12"/>
      <c r="Z47" s="12"/>
      <c r="AA47" s="12"/>
      <c r="AB47" s="37"/>
      <c r="AC47" s="35"/>
      <c r="AD47" s="12"/>
      <c r="AE47" s="12">
        <v>30</v>
      </c>
      <c r="AF47" s="12"/>
      <c r="AG47" s="12"/>
      <c r="AH47" s="36">
        <v>3</v>
      </c>
      <c r="AI47" s="35"/>
      <c r="AJ47" s="12"/>
      <c r="AK47" s="12"/>
      <c r="AL47" s="12"/>
      <c r="AM47" s="12"/>
      <c r="AN47" s="37"/>
      <c r="AO47" s="35"/>
      <c r="AP47" s="12"/>
      <c r="AQ47" s="12"/>
      <c r="AR47" s="12"/>
      <c r="AS47" s="12"/>
      <c r="AT47" s="37"/>
    </row>
    <row r="48" spans="1:46" ht="13.9" customHeight="1" x14ac:dyDescent="0.2">
      <c r="A48" s="11"/>
      <c r="B48" s="14" t="s">
        <v>63</v>
      </c>
      <c r="C48" s="12" t="s">
        <v>55</v>
      </c>
      <c r="D48" s="12">
        <f t="shared" si="12"/>
        <v>30</v>
      </c>
      <c r="E48" s="12">
        <v>0</v>
      </c>
      <c r="F48" s="12">
        <f t="shared" si="13"/>
        <v>0</v>
      </c>
      <c r="G48" s="12">
        <f t="shared" si="14"/>
        <v>30</v>
      </c>
      <c r="H48" s="12">
        <f t="shared" si="7"/>
        <v>0</v>
      </c>
      <c r="I48" s="12">
        <f t="shared" si="7"/>
        <v>0</v>
      </c>
      <c r="J48" s="30">
        <f t="shared" si="7"/>
        <v>3</v>
      </c>
      <c r="K48" s="35"/>
      <c r="L48" s="12"/>
      <c r="M48" s="12"/>
      <c r="N48" s="12"/>
      <c r="O48" s="12"/>
      <c r="P48" s="37"/>
      <c r="Q48" s="35"/>
      <c r="R48" s="12"/>
      <c r="S48" s="12"/>
      <c r="T48" s="12"/>
      <c r="U48" s="12"/>
      <c r="V48" s="37"/>
      <c r="W48" s="35"/>
      <c r="X48" s="12"/>
      <c r="Y48" s="12"/>
      <c r="Z48" s="12"/>
      <c r="AA48" s="12"/>
      <c r="AB48" s="37"/>
      <c r="AC48" s="35"/>
      <c r="AD48" s="12"/>
      <c r="AE48" s="12">
        <v>30</v>
      </c>
      <c r="AF48" s="12"/>
      <c r="AG48" s="12"/>
      <c r="AH48" s="36">
        <v>3</v>
      </c>
      <c r="AI48" s="35"/>
      <c r="AJ48" s="12"/>
      <c r="AK48" s="12"/>
      <c r="AL48" s="12"/>
      <c r="AM48" s="12"/>
      <c r="AN48" s="37"/>
      <c r="AO48" s="35"/>
      <c r="AP48" s="12"/>
      <c r="AQ48" s="12"/>
      <c r="AR48" s="12"/>
      <c r="AS48" s="12"/>
      <c r="AT48" s="37"/>
    </row>
    <row r="49" spans="1:46" ht="13.9" customHeight="1" x14ac:dyDescent="0.2">
      <c r="A49" s="11"/>
      <c r="B49" s="14" t="s">
        <v>46</v>
      </c>
      <c r="C49" s="12" t="s">
        <v>55</v>
      </c>
      <c r="D49" s="12">
        <f t="shared" si="12"/>
        <v>30</v>
      </c>
      <c r="E49" s="12">
        <v>0</v>
      </c>
      <c r="F49" s="12">
        <f t="shared" si="13"/>
        <v>0</v>
      </c>
      <c r="G49" s="12">
        <f t="shared" si="14"/>
        <v>30</v>
      </c>
      <c r="H49" s="12">
        <f t="shared" si="13"/>
        <v>0</v>
      </c>
      <c r="I49" s="12">
        <f t="shared" si="13"/>
        <v>0</v>
      </c>
      <c r="J49" s="30">
        <f t="shared" si="13"/>
        <v>3</v>
      </c>
      <c r="K49" s="35"/>
      <c r="L49" s="12"/>
      <c r="M49" s="12"/>
      <c r="N49" s="12"/>
      <c r="O49" s="12"/>
      <c r="P49" s="37"/>
      <c r="Q49" s="35"/>
      <c r="R49" s="12"/>
      <c r="S49" s="12"/>
      <c r="T49" s="12"/>
      <c r="U49" s="12"/>
      <c r="V49" s="37"/>
      <c r="W49" s="35"/>
      <c r="X49" s="12"/>
      <c r="Y49" s="12"/>
      <c r="Z49" s="12"/>
      <c r="AA49" s="12"/>
      <c r="AB49" s="37"/>
      <c r="AC49" s="35"/>
      <c r="AD49" s="12"/>
      <c r="AE49" s="12">
        <v>30</v>
      </c>
      <c r="AF49" s="12"/>
      <c r="AG49" s="12"/>
      <c r="AH49" s="36">
        <v>3</v>
      </c>
      <c r="AI49" s="35"/>
      <c r="AJ49" s="12"/>
      <c r="AK49" s="12"/>
      <c r="AL49" s="12"/>
      <c r="AM49" s="12"/>
      <c r="AN49" s="37"/>
      <c r="AO49" s="35"/>
      <c r="AP49" s="12"/>
      <c r="AQ49" s="12"/>
      <c r="AR49" s="12"/>
      <c r="AS49" s="12"/>
      <c r="AT49" s="37"/>
    </row>
    <row r="50" spans="1:46" ht="13.9" customHeight="1" x14ac:dyDescent="0.2">
      <c r="A50" s="11"/>
      <c r="B50" s="19" t="s">
        <v>66</v>
      </c>
      <c r="C50" s="12" t="s">
        <v>55</v>
      </c>
      <c r="D50" s="12">
        <f t="shared" si="12"/>
        <v>30</v>
      </c>
      <c r="E50" s="12">
        <v>0</v>
      </c>
      <c r="F50" s="12">
        <f t="shared" si="13"/>
        <v>0</v>
      </c>
      <c r="G50" s="12">
        <f t="shared" si="14"/>
        <v>30</v>
      </c>
      <c r="H50" s="12">
        <f t="shared" si="13"/>
        <v>0</v>
      </c>
      <c r="I50" s="12">
        <f t="shared" si="13"/>
        <v>0</v>
      </c>
      <c r="J50" s="30">
        <f t="shared" si="13"/>
        <v>3</v>
      </c>
      <c r="K50" s="35"/>
      <c r="L50" s="12"/>
      <c r="M50" s="12"/>
      <c r="N50" s="12"/>
      <c r="O50" s="12"/>
      <c r="P50" s="37"/>
      <c r="Q50" s="35"/>
      <c r="R50" s="12"/>
      <c r="S50" s="12"/>
      <c r="T50" s="12"/>
      <c r="U50" s="12"/>
      <c r="V50" s="37"/>
      <c r="W50" s="35"/>
      <c r="X50" s="12"/>
      <c r="Y50" s="12"/>
      <c r="Z50" s="12"/>
      <c r="AA50" s="12"/>
      <c r="AB50" s="37"/>
      <c r="AC50" s="35"/>
      <c r="AD50" s="12"/>
      <c r="AE50" s="12">
        <v>30</v>
      </c>
      <c r="AF50" s="12"/>
      <c r="AG50" s="12"/>
      <c r="AH50" s="36">
        <v>3</v>
      </c>
      <c r="AI50" s="35"/>
      <c r="AJ50" s="12"/>
      <c r="AK50" s="12"/>
      <c r="AL50" s="12"/>
      <c r="AM50" s="12"/>
      <c r="AN50" s="37"/>
      <c r="AO50" s="35"/>
      <c r="AP50" s="12"/>
      <c r="AQ50" s="12"/>
      <c r="AR50" s="12"/>
      <c r="AS50" s="12"/>
      <c r="AT50" s="37"/>
    </row>
    <row r="51" spans="1:46" ht="13.9" customHeight="1" x14ac:dyDescent="0.2">
      <c r="A51" s="11"/>
      <c r="B51" s="14" t="s">
        <v>45</v>
      </c>
      <c r="C51" s="12" t="s">
        <v>55</v>
      </c>
      <c r="D51" s="12">
        <f t="shared" si="12"/>
        <v>30</v>
      </c>
      <c r="E51" s="12">
        <v>0</v>
      </c>
      <c r="F51" s="12">
        <f t="shared" si="13"/>
        <v>0</v>
      </c>
      <c r="G51" s="12">
        <f t="shared" si="14"/>
        <v>30</v>
      </c>
      <c r="H51" s="12">
        <f t="shared" si="13"/>
        <v>0</v>
      </c>
      <c r="I51" s="12">
        <f t="shared" si="13"/>
        <v>0</v>
      </c>
      <c r="J51" s="30">
        <f t="shared" si="13"/>
        <v>3</v>
      </c>
      <c r="K51" s="35"/>
      <c r="L51" s="12"/>
      <c r="M51" s="12"/>
      <c r="N51" s="12"/>
      <c r="O51" s="12"/>
      <c r="P51" s="37"/>
      <c r="Q51" s="35"/>
      <c r="R51" s="12"/>
      <c r="S51" s="12"/>
      <c r="T51" s="12"/>
      <c r="U51" s="12"/>
      <c r="V51" s="37"/>
      <c r="W51" s="35"/>
      <c r="X51" s="12"/>
      <c r="Y51" s="12"/>
      <c r="Z51" s="12"/>
      <c r="AA51" s="12"/>
      <c r="AB51" s="37"/>
      <c r="AC51" s="35"/>
      <c r="AD51" s="12"/>
      <c r="AE51" s="12"/>
      <c r="AF51" s="12"/>
      <c r="AG51" s="12"/>
      <c r="AH51" s="37"/>
      <c r="AI51" s="35"/>
      <c r="AJ51" s="12"/>
      <c r="AK51" s="12">
        <v>30</v>
      </c>
      <c r="AL51" s="12"/>
      <c r="AM51" s="12"/>
      <c r="AN51" s="36">
        <v>3</v>
      </c>
      <c r="AO51" s="35"/>
      <c r="AP51" s="12"/>
      <c r="AQ51" s="12"/>
      <c r="AR51" s="12"/>
      <c r="AS51" s="12"/>
      <c r="AT51" s="37"/>
    </row>
    <row r="52" spans="1:46" ht="26.45" customHeight="1" x14ac:dyDescent="0.2">
      <c r="A52" s="11"/>
      <c r="B52" s="14" t="s">
        <v>101</v>
      </c>
      <c r="C52" s="12" t="s">
        <v>55</v>
      </c>
      <c r="D52" s="12">
        <f t="shared" si="12"/>
        <v>30</v>
      </c>
      <c r="E52" s="12">
        <v>0</v>
      </c>
      <c r="F52" s="12">
        <f t="shared" si="13"/>
        <v>0</v>
      </c>
      <c r="G52" s="12">
        <f t="shared" si="14"/>
        <v>30</v>
      </c>
      <c r="H52" s="12">
        <f t="shared" si="13"/>
        <v>0</v>
      </c>
      <c r="I52" s="12">
        <f t="shared" si="13"/>
        <v>0</v>
      </c>
      <c r="J52" s="30">
        <f t="shared" si="13"/>
        <v>3</v>
      </c>
      <c r="K52" s="35"/>
      <c r="L52" s="12"/>
      <c r="M52" s="12"/>
      <c r="N52" s="12"/>
      <c r="O52" s="12"/>
      <c r="P52" s="37"/>
      <c r="Q52" s="35"/>
      <c r="R52" s="12"/>
      <c r="S52" s="12"/>
      <c r="T52" s="12"/>
      <c r="U52" s="12"/>
      <c r="V52" s="37"/>
      <c r="W52" s="35"/>
      <c r="X52" s="12"/>
      <c r="Y52" s="12"/>
      <c r="Z52" s="12"/>
      <c r="AA52" s="12"/>
      <c r="AB52" s="37"/>
      <c r="AC52" s="35"/>
      <c r="AD52" s="12"/>
      <c r="AE52" s="12"/>
      <c r="AF52" s="12"/>
      <c r="AG52" s="12"/>
      <c r="AH52" s="37"/>
      <c r="AI52" s="35"/>
      <c r="AJ52" s="12"/>
      <c r="AK52" s="12">
        <v>30</v>
      </c>
      <c r="AL52" s="12"/>
      <c r="AM52" s="12"/>
      <c r="AN52" s="36">
        <v>3</v>
      </c>
      <c r="AO52" s="35"/>
      <c r="AP52" s="12"/>
      <c r="AQ52" s="12"/>
      <c r="AR52" s="12"/>
      <c r="AS52" s="12"/>
      <c r="AT52" s="37"/>
    </row>
    <row r="53" spans="1:46" ht="13.9" customHeight="1" x14ac:dyDescent="0.2">
      <c r="A53" s="11"/>
      <c r="B53" s="14" t="s">
        <v>68</v>
      </c>
      <c r="C53" s="12" t="s">
        <v>55</v>
      </c>
      <c r="D53" s="12">
        <f t="shared" si="12"/>
        <v>30</v>
      </c>
      <c r="E53" s="12">
        <v>0</v>
      </c>
      <c r="F53" s="12">
        <f t="shared" si="13"/>
        <v>0</v>
      </c>
      <c r="G53" s="12">
        <f t="shared" si="14"/>
        <v>30</v>
      </c>
      <c r="H53" s="12">
        <f t="shared" si="13"/>
        <v>0</v>
      </c>
      <c r="I53" s="12">
        <f t="shared" si="13"/>
        <v>0</v>
      </c>
      <c r="J53" s="30">
        <f t="shared" si="13"/>
        <v>3</v>
      </c>
      <c r="K53" s="35"/>
      <c r="L53" s="12"/>
      <c r="M53" s="12"/>
      <c r="N53" s="12"/>
      <c r="O53" s="12"/>
      <c r="P53" s="37"/>
      <c r="Q53" s="35"/>
      <c r="R53" s="12"/>
      <c r="S53" s="12"/>
      <c r="T53" s="12"/>
      <c r="U53" s="12"/>
      <c r="V53" s="37"/>
      <c r="W53" s="35"/>
      <c r="X53" s="12"/>
      <c r="Y53" s="12"/>
      <c r="Z53" s="12"/>
      <c r="AA53" s="12"/>
      <c r="AB53" s="37"/>
      <c r="AC53" s="35"/>
      <c r="AD53" s="12"/>
      <c r="AE53" s="12"/>
      <c r="AF53" s="12"/>
      <c r="AG53" s="12"/>
      <c r="AH53" s="37"/>
      <c r="AI53" s="35"/>
      <c r="AJ53" s="12"/>
      <c r="AK53" s="12">
        <v>30</v>
      </c>
      <c r="AL53" s="12"/>
      <c r="AM53" s="12"/>
      <c r="AN53" s="36">
        <v>3</v>
      </c>
      <c r="AO53" s="35"/>
      <c r="AP53" s="12"/>
      <c r="AQ53" s="12"/>
      <c r="AR53" s="12"/>
      <c r="AS53" s="12"/>
      <c r="AT53" s="37"/>
    </row>
    <row r="54" spans="1:46" ht="13.9" customHeight="1" x14ac:dyDescent="0.2">
      <c r="A54" s="11"/>
      <c r="B54" s="14" t="s">
        <v>69</v>
      </c>
      <c r="C54" s="12" t="s">
        <v>55</v>
      </c>
      <c r="D54" s="12">
        <f t="shared" si="12"/>
        <v>30</v>
      </c>
      <c r="E54" s="12">
        <v>0</v>
      </c>
      <c r="F54" s="12">
        <f t="shared" si="13"/>
        <v>0</v>
      </c>
      <c r="G54" s="12">
        <f t="shared" si="14"/>
        <v>30</v>
      </c>
      <c r="H54" s="12">
        <f t="shared" si="13"/>
        <v>0</v>
      </c>
      <c r="I54" s="12">
        <f t="shared" si="13"/>
        <v>0</v>
      </c>
      <c r="J54" s="30">
        <f t="shared" si="13"/>
        <v>3</v>
      </c>
      <c r="K54" s="35"/>
      <c r="L54" s="12"/>
      <c r="M54" s="12"/>
      <c r="N54" s="12"/>
      <c r="O54" s="12"/>
      <c r="P54" s="37"/>
      <c r="Q54" s="35"/>
      <c r="R54" s="12"/>
      <c r="S54" s="12"/>
      <c r="T54" s="12"/>
      <c r="U54" s="12"/>
      <c r="V54" s="37"/>
      <c r="W54" s="35"/>
      <c r="X54" s="12"/>
      <c r="Y54" s="12"/>
      <c r="Z54" s="12"/>
      <c r="AA54" s="12"/>
      <c r="AB54" s="37"/>
      <c r="AC54" s="35"/>
      <c r="AD54" s="12"/>
      <c r="AE54" s="12"/>
      <c r="AF54" s="12"/>
      <c r="AG54" s="12"/>
      <c r="AH54" s="37"/>
      <c r="AI54" s="35"/>
      <c r="AJ54" s="12"/>
      <c r="AK54" s="12">
        <v>30</v>
      </c>
      <c r="AL54" s="12"/>
      <c r="AM54" s="12"/>
      <c r="AN54" s="36">
        <v>3</v>
      </c>
      <c r="AO54" s="35"/>
      <c r="AP54" s="12"/>
      <c r="AQ54" s="12"/>
      <c r="AR54" s="12"/>
      <c r="AS54" s="12"/>
      <c r="AT54" s="37"/>
    </row>
    <row r="55" spans="1:46" ht="13.9" customHeight="1" x14ac:dyDescent="0.2">
      <c r="A55" s="9"/>
      <c r="B55" s="14" t="s">
        <v>40</v>
      </c>
      <c r="C55" s="12" t="s">
        <v>55</v>
      </c>
      <c r="D55" s="12">
        <f t="shared" si="12"/>
        <v>30</v>
      </c>
      <c r="E55" s="12">
        <v>0</v>
      </c>
      <c r="F55" s="12">
        <v>0</v>
      </c>
      <c r="G55" s="12">
        <f t="shared" si="14"/>
        <v>30</v>
      </c>
      <c r="H55" s="12">
        <v>0</v>
      </c>
      <c r="I55" s="12">
        <v>0</v>
      </c>
      <c r="J55" s="30">
        <f t="shared" si="13"/>
        <v>3</v>
      </c>
      <c r="K55" s="35"/>
      <c r="L55" s="12"/>
      <c r="M55" s="12"/>
      <c r="N55" s="12"/>
      <c r="O55" s="12"/>
      <c r="P55" s="37"/>
      <c r="Q55" s="35"/>
      <c r="R55" s="12"/>
      <c r="S55" s="12"/>
      <c r="T55" s="12"/>
      <c r="U55" s="12"/>
      <c r="V55" s="37"/>
      <c r="W55" s="35"/>
      <c r="X55" s="12"/>
      <c r="Y55" s="12"/>
      <c r="Z55" s="12"/>
      <c r="AA55" s="12"/>
      <c r="AB55" s="37"/>
      <c r="AC55" s="35"/>
      <c r="AD55" s="12"/>
      <c r="AE55" s="12"/>
      <c r="AF55" s="12"/>
      <c r="AG55" s="12"/>
      <c r="AH55" s="37"/>
      <c r="AI55" s="35"/>
      <c r="AJ55" s="12"/>
      <c r="AK55" s="12">
        <v>30</v>
      </c>
      <c r="AL55" s="12"/>
      <c r="AM55" s="12"/>
      <c r="AN55" s="36">
        <v>3</v>
      </c>
      <c r="AO55" s="35"/>
      <c r="AP55" s="12"/>
      <c r="AQ55" s="12"/>
      <c r="AR55" s="12"/>
      <c r="AS55" s="12"/>
      <c r="AT55" s="37"/>
    </row>
    <row r="56" spans="1:46" ht="13.9" customHeight="1" x14ac:dyDescent="0.2">
      <c r="A56" s="9"/>
      <c r="B56" s="14" t="s">
        <v>74</v>
      </c>
      <c r="C56" s="12" t="s">
        <v>55</v>
      </c>
      <c r="D56" s="12">
        <f t="shared" ref="D56" si="28">SUM(E56:I56)</f>
        <v>30</v>
      </c>
      <c r="E56" s="12">
        <v>0</v>
      </c>
      <c r="F56" s="12">
        <f t="shared" ref="F56" si="29">SUM(L56,R56,X56,AD56,AJ56,AP56)</f>
        <v>0</v>
      </c>
      <c r="G56" s="12">
        <f t="shared" ref="G56" si="30">SUM(M56,S56,Y56,AE56,AK56,AQ56,)</f>
        <v>30</v>
      </c>
      <c r="H56" s="12">
        <f t="shared" ref="H56" si="31">SUM(N56,T56,Z56,AF56,AL56,AR56)</f>
        <v>0</v>
      </c>
      <c r="I56" s="12">
        <f t="shared" ref="I56" si="32">SUM(O56,U56,AA56,AG56,AM56,AS56)</f>
        <v>0</v>
      </c>
      <c r="J56" s="30">
        <f t="shared" ref="J56" si="33">SUM(P56,V56,AB56,AH56,AN56,AT56)</f>
        <v>3</v>
      </c>
      <c r="K56" s="35"/>
      <c r="L56" s="12"/>
      <c r="M56" s="12"/>
      <c r="N56" s="12"/>
      <c r="O56" s="12"/>
      <c r="P56" s="37"/>
      <c r="Q56" s="35"/>
      <c r="R56" s="12"/>
      <c r="S56" s="12"/>
      <c r="T56" s="12"/>
      <c r="U56" s="12"/>
      <c r="V56" s="37"/>
      <c r="W56" s="35"/>
      <c r="X56" s="12"/>
      <c r="Y56" s="12"/>
      <c r="Z56" s="12"/>
      <c r="AA56" s="12"/>
      <c r="AB56" s="37"/>
      <c r="AC56" s="35"/>
      <c r="AD56" s="12"/>
      <c r="AE56" s="12"/>
      <c r="AF56" s="12"/>
      <c r="AG56" s="12"/>
      <c r="AH56" s="37"/>
      <c r="AI56" s="35"/>
      <c r="AJ56" s="12"/>
      <c r="AK56" s="12">
        <v>30</v>
      </c>
      <c r="AL56" s="12"/>
      <c r="AM56" s="12"/>
      <c r="AN56" s="36">
        <v>3</v>
      </c>
      <c r="AO56" s="35"/>
      <c r="AP56" s="12"/>
      <c r="AQ56" s="12"/>
      <c r="AR56" s="12"/>
      <c r="AS56" s="12"/>
      <c r="AT56" s="37"/>
    </row>
    <row r="57" spans="1:46" ht="13.9" customHeight="1" x14ac:dyDescent="0.2">
      <c r="A57" s="23" t="s">
        <v>11</v>
      </c>
      <c r="B57" s="23"/>
      <c r="C57" s="8"/>
      <c r="D57" s="8">
        <f>SUM(E57:I57)</f>
        <v>308</v>
      </c>
      <c r="E57" s="8">
        <f t="shared" ref="E57:I57" si="34">SUM(E58:E65)</f>
        <v>83</v>
      </c>
      <c r="F57" s="8">
        <f t="shared" si="34"/>
        <v>60</v>
      </c>
      <c r="G57" s="8">
        <f t="shared" si="34"/>
        <v>120</v>
      </c>
      <c r="H57" s="8">
        <f t="shared" si="34"/>
        <v>45</v>
      </c>
      <c r="I57" s="8">
        <f t="shared" si="34"/>
        <v>0</v>
      </c>
      <c r="J57" s="27">
        <f t="shared" si="13"/>
        <v>19</v>
      </c>
      <c r="K57" s="33">
        <f t="shared" ref="K57:AT57" si="35">SUM(K58:K65)</f>
        <v>6</v>
      </c>
      <c r="L57" s="8">
        <f t="shared" si="35"/>
        <v>0</v>
      </c>
      <c r="M57" s="8">
        <f t="shared" si="35"/>
        <v>0</v>
      </c>
      <c r="N57" s="8">
        <f t="shared" si="35"/>
        <v>45</v>
      </c>
      <c r="O57" s="8">
        <f t="shared" si="35"/>
        <v>0</v>
      </c>
      <c r="P57" s="34">
        <f t="shared" si="35"/>
        <v>2</v>
      </c>
      <c r="Q57" s="33">
        <f t="shared" si="35"/>
        <v>15</v>
      </c>
      <c r="R57" s="8">
        <f t="shared" si="35"/>
        <v>30</v>
      </c>
      <c r="S57" s="8">
        <f t="shared" si="35"/>
        <v>0</v>
      </c>
      <c r="T57" s="8">
        <f t="shared" si="35"/>
        <v>0</v>
      </c>
      <c r="U57" s="8">
        <f t="shared" si="35"/>
        <v>0</v>
      </c>
      <c r="V57" s="34">
        <f t="shared" si="35"/>
        <v>2</v>
      </c>
      <c r="W57" s="33">
        <f t="shared" si="35"/>
        <v>15</v>
      </c>
      <c r="X57" s="8">
        <f t="shared" si="35"/>
        <v>30</v>
      </c>
      <c r="Y57" s="8">
        <f t="shared" si="35"/>
        <v>0</v>
      </c>
      <c r="Z57" s="8">
        <f t="shared" si="35"/>
        <v>0</v>
      </c>
      <c r="AA57" s="8">
        <f t="shared" si="35"/>
        <v>0</v>
      </c>
      <c r="AB57" s="34">
        <f t="shared" si="35"/>
        <v>2</v>
      </c>
      <c r="AC57" s="33">
        <f t="shared" si="35"/>
        <v>17</v>
      </c>
      <c r="AD57" s="8">
        <f t="shared" si="35"/>
        <v>0</v>
      </c>
      <c r="AE57" s="8">
        <f t="shared" si="35"/>
        <v>60</v>
      </c>
      <c r="AF57" s="8">
        <f t="shared" si="35"/>
        <v>0</v>
      </c>
      <c r="AG57" s="8">
        <f t="shared" si="35"/>
        <v>0</v>
      </c>
      <c r="AH57" s="34">
        <f t="shared" si="35"/>
        <v>5</v>
      </c>
      <c r="AI57" s="33">
        <f t="shared" si="35"/>
        <v>15</v>
      </c>
      <c r="AJ57" s="8">
        <f t="shared" si="35"/>
        <v>0</v>
      </c>
      <c r="AK57" s="8">
        <f t="shared" si="35"/>
        <v>60</v>
      </c>
      <c r="AL57" s="8">
        <f t="shared" si="35"/>
        <v>0</v>
      </c>
      <c r="AM57" s="8">
        <f t="shared" si="35"/>
        <v>0</v>
      </c>
      <c r="AN57" s="34">
        <f t="shared" si="35"/>
        <v>6</v>
      </c>
      <c r="AO57" s="33">
        <f t="shared" si="35"/>
        <v>15</v>
      </c>
      <c r="AP57" s="8">
        <f t="shared" si="35"/>
        <v>0</v>
      </c>
      <c r="AQ57" s="8">
        <f t="shared" si="35"/>
        <v>0</v>
      </c>
      <c r="AR57" s="8">
        <f t="shared" si="35"/>
        <v>0</v>
      </c>
      <c r="AS57" s="8">
        <f t="shared" si="35"/>
        <v>0</v>
      </c>
      <c r="AT57" s="34">
        <f t="shared" si="35"/>
        <v>2</v>
      </c>
    </row>
    <row r="58" spans="1:46" ht="13.9" customHeight="1" x14ac:dyDescent="0.2">
      <c r="A58" s="11"/>
      <c r="B58" s="17" t="s">
        <v>22</v>
      </c>
      <c r="C58" s="12" t="s">
        <v>55</v>
      </c>
      <c r="D58" s="12">
        <f t="shared" ref="D58:D62" si="36">SUM(E58:I58)</f>
        <v>45</v>
      </c>
      <c r="E58" s="12">
        <f t="shared" ref="E58:J65" si="37">SUM(K58,Q58,W58,AC58,AI58,AO58)</f>
        <v>0</v>
      </c>
      <c r="F58" s="12">
        <f t="shared" si="37"/>
        <v>0</v>
      </c>
      <c r="G58" s="12">
        <f t="shared" si="37"/>
        <v>0</v>
      </c>
      <c r="H58" s="12">
        <f t="shared" si="37"/>
        <v>45</v>
      </c>
      <c r="I58" s="12">
        <f t="shared" si="37"/>
        <v>0</v>
      </c>
      <c r="J58" s="30">
        <v>2</v>
      </c>
      <c r="K58" s="35"/>
      <c r="L58" s="12"/>
      <c r="M58" s="12"/>
      <c r="N58" s="12">
        <v>45</v>
      </c>
      <c r="O58" s="12"/>
      <c r="P58" s="37">
        <v>2</v>
      </c>
      <c r="Q58" s="35"/>
      <c r="R58" s="12"/>
      <c r="S58" s="12"/>
      <c r="T58" s="12"/>
      <c r="U58" s="12"/>
      <c r="V58" s="37"/>
      <c r="W58" s="35"/>
      <c r="X58" s="12"/>
      <c r="Y58" s="12"/>
      <c r="Z58" s="12"/>
      <c r="AA58" s="12"/>
      <c r="AB58" s="37"/>
      <c r="AC58" s="35"/>
      <c r="AD58" s="12"/>
      <c r="AE58" s="12"/>
      <c r="AF58" s="12"/>
      <c r="AG58" s="12"/>
      <c r="AH58" s="37"/>
      <c r="AI58" s="35"/>
      <c r="AJ58" s="12"/>
      <c r="AK58" s="12"/>
      <c r="AL58" s="12"/>
      <c r="AM58" s="12"/>
      <c r="AN58" s="37"/>
      <c r="AO58" s="35"/>
      <c r="AP58" s="12"/>
      <c r="AQ58" s="12"/>
      <c r="AR58" s="12"/>
      <c r="AS58" s="12"/>
      <c r="AT58" s="37"/>
    </row>
    <row r="59" spans="1:46" ht="13.9" customHeight="1" x14ac:dyDescent="0.2">
      <c r="A59" s="11"/>
      <c r="B59" s="18" t="s">
        <v>59</v>
      </c>
      <c r="C59" s="12" t="s">
        <v>58</v>
      </c>
      <c r="D59" s="12">
        <v>4</v>
      </c>
      <c r="E59" s="12">
        <f t="shared" si="37"/>
        <v>4</v>
      </c>
      <c r="F59" s="12">
        <f t="shared" si="37"/>
        <v>0</v>
      </c>
      <c r="G59" s="12">
        <f t="shared" si="37"/>
        <v>0</v>
      </c>
      <c r="H59" s="12">
        <f t="shared" si="37"/>
        <v>0</v>
      </c>
      <c r="I59" s="12">
        <f t="shared" si="37"/>
        <v>0</v>
      </c>
      <c r="J59" s="30">
        <f t="shared" si="37"/>
        <v>0</v>
      </c>
      <c r="K59" s="35">
        <v>4</v>
      </c>
      <c r="L59" s="12"/>
      <c r="M59" s="12"/>
      <c r="N59" s="12"/>
      <c r="O59" s="12"/>
      <c r="P59" s="37"/>
      <c r="Q59" s="35"/>
      <c r="R59" s="12"/>
      <c r="S59" s="12"/>
      <c r="T59" s="12"/>
      <c r="U59" s="12"/>
      <c r="V59" s="37"/>
      <c r="W59" s="35"/>
      <c r="X59" s="12"/>
      <c r="Y59" s="12"/>
      <c r="Z59" s="12"/>
      <c r="AA59" s="12"/>
      <c r="AB59" s="37"/>
      <c r="AC59" s="35"/>
      <c r="AD59" s="12"/>
      <c r="AE59" s="12"/>
      <c r="AF59" s="12"/>
      <c r="AG59" s="12"/>
      <c r="AH59" s="37"/>
      <c r="AI59" s="35"/>
      <c r="AJ59" s="12"/>
      <c r="AK59" s="12"/>
      <c r="AL59" s="12"/>
      <c r="AM59" s="12"/>
      <c r="AN59" s="37"/>
      <c r="AO59" s="35"/>
      <c r="AP59" s="12"/>
      <c r="AQ59" s="12"/>
      <c r="AR59" s="12"/>
      <c r="AS59" s="12"/>
      <c r="AT59" s="37"/>
    </row>
    <row r="60" spans="1:46" ht="13.9" customHeight="1" x14ac:dyDescent="0.2">
      <c r="A60" s="11"/>
      <c r="B60" s="18" t="s">
        <v>14</v>
      </c>
      <c r="C60" s="12" t="s">
        <v>58</v>
      </c>
      <c r="D60" s="12">
        <v>2</v>
      </c>
      <c r="E60" s="12">
        <f t="shared" si="37"/>
        <v>2</v>
      </c>
      <c r="F60" s="12">
        <f t="shared" si="37"/>
        <v>0</v>
      </c>
      <c r="G60" s="12">
        <f t="shared" si="37"/>
        <v>0</v>
      </c>
      <c r="H60" s="12">
        <f t="shared" si="37"/>
        <v>0</v>
      </c>
      <c r="I60" s="12">
        <f t="shared" si="37"/>
        <v>0</v>
      </c>
      <c r="J60" s="30">
        <f t="shared" si="37"/>
        <v>0</v>
      </c>
      <c r="K60" s="35">
        <v>2</v>
      </c>
      <c r="L60" s="12"/>
      <c r="M60" s="12"/>
      <c r="N60" s="12"/>
      <c r="O60" s="12"/>
      <c r="P60" s="37"/>
      <c r="Q60" s="35"/>
      <c r="R60" s="12"/>
      <c r="S60" s="12"/>
      <c r="T60" s="12"/>
      <c r="U60" s="12"/>
      <c r="V60" s="37"/>
      <c r="W60" s="35"/>
      <c r="X60" s="12"/>
      <c r="Y60" s="12"/>
      <c r="Z60" s="12"/>
      <c r="AA60" s="12"/>
      <c r="AB60" s="37"/>
      <c r="AC60" s="35"/>
      <c r="AD60" s="12"/>
      <c r="AE60" s="12"/>
      <c r="AF60" s="12"/>
      <c r="AG60" s="12"/>
      <c r="AH60" s="37"/>
      <c r="AI60" s="35"/>
      <c r="AJ60" s="12"/>
      <c r="AK60" s="12"/>
      <c r="AL60" s="12"/>
      <c r="AM60" s="12"/>
      <c r="AN60" s="37"/>
      <c r="AO60" s="35"/>
      <c r="AP60" s="12"/>
      <c r="AQ60" s="12"/>
      <c r="AR60" s="12"/>
      <c r="AS60" s="12"/>
      <c r="AT60" s="37"/>
    </row>
    <row r="61" spans="1:46" ht="13.9" customHeight="1" x14ac:dyDescent="0.2">
      <c r="A61" s="11"/>
      <c r="B61" s="17" t="s">
        <v>12</v>
      </c>
      <c r="C61" s="12" t="s">
        <v>58</v>
      </c>
      <c r="D61" s="12">
        <f t="shared" si="36"/>
        <v>60</v>
      </c>
      <c r="E61" s="12">
        <f t="shared" si="37"/>
        <v>0</v>
      </c>
      <c r="F61" s="12">
        <v>60</v>
      </c>
      <c r="G61" s="12">
        <f t="shared" si="37"/>
        <v>0</v>
      </c>
      <c r="H61" s="12">
        <f t="shared" si="37"/>
        <v>0</v>
      </c>
      <c r="I61" s="12">
        <f t="shared" si="37"/>
        <v>0</v>
      </c>
      <c r="J61" s="30">
        <f t="shared" si="37"/>
        <v>0</v>
      </c>
      <c r="K61" s="35"/>
      <c r="L61" s="12"/>
      <c r="M61" s="12"/>
      <c r="N61" s="12"/>
      <c r="O61" s="12"/>
      <c r="P61" s="37"/>
      <c r="Q61" s="35"/>
      <c r="R61" s="12">
        <v>30</v>
      </c>
      <c r="S61" s="12"/>
      <c r="T61" s="12"/>
      <c r="U61" s="12"/>
      <c r="V61" s="37"/>
      <c r="W61" s="35"/>
      <c r="X61" s="12">
        <v>30</v>
      </c>
      <c r="Y61" s="12"/>
      <c r="Z61" s="12"/>
      <c r="AA61" s="12"/>
      <c r="AB61" s="37"/>
      <c r="AC61" s="35"/>
      <c r="AD61" s="12"/>
      <c r="AE61" s="12"/>
      <c r="AF61" s="12"/>
      <c r="AG61" s="12"/>
      <c r="AH61" s="37"/>
      <c r="AI61" s="35"/>
      <c r="AJ61" s="12"/>
      <c r="AK61" s="12"/>
      <c r="AL61" s="12"/>
      <c r="AM61" s="12"/>
      <c r="AN61" s="37"/>
      <c r="AO61" s="35"/>
      <c r="AP61" s="12"/>
      <c r="AQ61" s="12"/>
      <c r="AR61" s="12"/>
      <c r="AS61" s="12"/>
      <c r="AT61" s="37"/>
    </row>
    <row r="62" spans="1:46" ht="13.9" customHeight="1" x14ac:dyDescent="0.2">
      <c r="A62" s="11"/>
      <c r="B62" s="20" t="s">
        <v>13</v>
      </c>
      <c r="C62" s="21" t="s">
        <v>57</v>
      </c>
      <c r="D62" s="12">
        <f t="shared" si="36"/>
        <v>120</v>
      </c>
      <c r="E62" s="12">
        <f t="shared" si="37"/>
        <v>0</v>
      </c>
      <c r="F62" s="12">
        <v>0</v>
      </c>
      <c r="G62" s="12">
        <v>120</v>
      </c>
      <c r="H62" s="12">
        <f t="shared" si="37"/>
        <v>0</v>
      </c>
      <c r="I62" s="12">
        <f t="shared" si="37"/>
        <v>0</v>
      </c>
      <c r="J62" s="30">
        <v>7</v>
      </c>
      <c r="K62" s="35"/>
      <c r="L62" s="12"/>
      <c r="M62" s="12"/>
      <c r="N62" s="12"/>
      <c r="O62" s="12"/>
      <c r="P62" s="37"/>
      <c r="Q62" s="35"/>
      <c r="R62" s="12"/>
      <c r="S62" s="12"/>
      <c r="T62" s="12"/>
      <c r="U62" s="12"/>
      <c r="V62" s="37"/>
      <c r="W62" s="35"/>
      <c r="X62" s="12"/>
      <c r="Y62" s="12"/>
      <c r="Z62" s="12"/>
      <c r="AA62" s="12"/>
      <c r="AB62" s="37"/>
      <c r="AC62" s="35"/>
      <c r="AD62" s="12"/>
      <c r="AE62" s="12">
        <v>60</v>
      </c>
      <c r="AF62" s="12"/>
      <c r="AG62" s="12"/>
      <c r="AH62" s="37">
        <v>3</v>
      </c>
      <c r="AI62" s="35"/>
      <c r="AJ62" s="12"/>
      <c r="AK62" s="12">
        <v>60</v>
      </c>
      <c r="AL62" s="12"/>
      <c r="AM62" s="12"/>
      <c r="AN62" s="37">
        <v>4</v>
      </c>
      <c r="AO62" s="35"/>
      <c r="AP62" s="12"/>
      <c r="AQ62" s="12"/>
      <c r="AR62" s="12"/>
      <c r="AS62" s="12"/>
      <c r="AT62" s="37"/>
    </row>
    <row r="63" spans="1:46" ht="13.9" customHeight="1" x14ac:dyDescent="0.2">
      <c r="A63" s="11"/>
      <c r="B63" s="17" t="s">
        <v>71</v>
      </c>
      <c r="C63" s="12" t="s">
        <v>55</v>
      </c>
      <c r="D63" s="16">
        <f>J63*7.5</f>
        <v>45</v>
      </c>
      <c r="E63" s="12">
        <f t="shared" si="37"/>
        <v>45</v>
      </c>
      <c r="F63" s="12">
        <f t="shared" si="37"/>
        <v>0</v>
      </c>
      <c r="G63" s="12">
        <f t="shared" si="37"/>
        <v>0</v>
      </c>
      <c r="H63" s="12">
        <f t="shared" si="37"/>
        <v>0</v>
      </c>
      <c r="I63" s="12">
        <f t="shared" si="37"/>
        <v>0</v>
      </c>
      <c r="J63" s="30">
        <f t="shared" si="37"/>
        <v>6</v>
      </c>
      <c r="K63" s="35"/>
      <c r="L63" s="12"/>
      <c r="M63" s="12"/>
      <c r="N63" s="12"/>
      <c r="O63" s="12"/>
      <c r="P63" s="37"/>
      <c r="Q63" s="35">
        <v>15</v>
      </c>
      <c r="R63" s="12"/>
      <c r="S63" s="12"/>
      <c r="T63" s="12"/>
      <c r="U63" s="12"/>
      <c r="V63" s="37">
        <v>2</v>
      </c>
      <c r="W63" s="35">
        <v>15</v>
      </c>
      <c r="X63" s="12"/>
      <c r="Y63" s="12"/>
      <c r="Z63" s="12"/>
      <c r="AA63" s="12"/>
      <c r="AB63" s="37">
        <v>2</v>
      </c>
      <c r="AC63" s="35">
        <v>15</v>
      </c>
      <c r="AD63" s="12"/>
      <c r="AE63" s="12"/>
      <c r="AF63" s="12"/>
      <c r="AG63" s="12"/>
      <c r="AH63" s="37">
        <v>2</v>
      </c>
      <c r="AI63" s="35"/>
      <c r="AJ63" s="12"/>
      <c r="AK63" s="12"/>
      <c r="AL63" s="12"/>
      <c r="AM63" s="12"/>
      <c r="AN63" s="37"/>
      <c r="AO63" s="35"/>
      <c r="AP63" s="12"/>
      <c r="AQ63" s="12"/>
      <c r="AR63" s="12"/>
      <c r="AS63" s="12"/>
      <c r="AT63" s="37"/>
    </row>
    <row r="64" spans="1:46" ht="13.9" customHeight="1" x14ac:dyDescent="0.2">
      <c r="A64" s="11"/>
      <c r="B64" s="17" t="s">
        <v>72</v>
      </c>
      <c r="C64" s="12" t="s">
        <v>55</v>
      </c>
      <c r="D64" s="16">
        <f>J64*7.5</f>
        <v>30</v>
      </c>
      <c r="E64" s="12">
        <f t="shared" si="37"/>
        <v>30</v>
      </c>
      <c r="F64" s="12">
        <f t="shared" si="37"/>
        <v>0</v>
      </c>
      <c r="G64" s="12">
        <f t="shared" si="37"/>
        <v>0</v>
      </c>
      <c r="H64" s="12">
        <f t="shared" si="37"/>
        <v>0</v>
      </c>
      <c r="I64" s="12">
        <f t="shared" si="37"/>
        <v>0</v>
      </c>
      <c r="J64" s="30">
        <f t="shared" si="37"/>
        <v>4</v>
      </c>
      <c r="K64" s="35"/>
      <c r="L64" s="12"/>
      <c r="M64" s="12"/>
      <c r="N64" s="12"/>
      <c r="O64" s="12"/>
      <c r="P64" s="37"/>
      <c r="Q64" s="35"/>
      <c r="R64" s="12"/>
      <c r="S64" s="12"/>
      <c r="T64" s="12"/>
      <c r="U64" s="12"/>
      <c r="V64" s="37"/>
      <c r="W64" s="35"/>
      <c r="X64" s="12"/>
      <c r="Y64" s="12"/>
      <c r="Z64" s="12"/>
      <c r="AA64" s="12"/>
      <c r="AB64" s="37"/>
      <c r="AC64" s="35"/>
      <c r="AD64" s="12"/>
      <c r="AE64" s="12"/>
      <c r="AF64" s="12"/>
      <c r="AG64" s="12"/>
      <c r="AH64" s="37"/>
      <c r="AI64" s="35">
        <v>15</v>
      </c>
      <c r="AJ64" s="12"/>
      <c r="AK64" s="12"/>
      <c r="AL64" s="12"/>
      <c r="AM64" s="12"/>
      <c r="AN64" s="37">
        <v>2</v>
      </c>
      <c r="AO64" s="35">
        <v>15</v>
      </c>
      <c r="AP64" s="12"/>
      <c r="AQ64" s="12"/>
      <c r="AR64" s="12"/>
      <c r="AS64" s="12"/>
      <c r="AT64" s="37">
        <v>2</v>
      </c>
    </row>
    <row r="65" spans="1:46" ht="13.9" customHeight="1" x14ac:dyDescent="0.2">
      <c r="A65" s="11"/>
      <c r="B65" s="22" t="s">
        <v>16</v>
      </c>
      <c r="C65" s="16" t="s">
        <v>58</v>
      </c>
      <c r="D65" s="12">
        <v>2</v>
      </c>
      <c r="E65" s="12">
        <f t="shared" si="37"/>
        <v>2</v>
      </c>
      <c r="F65" s="12">
        <f t="shared" si="37"/>
        <v>0</v>
      </c>
      <c r="G65" s="12">
        <f t="shared" si="37"/>
        <v>0</v>
      </c>
      <c r="H65" s="12">
        <f t="shared" si="37"/>
        <v>0</v>
      </c>
      <c r="I65" s="12">
        <f t="shared" si="37"/>
        <v>0</v>
      </c>
      <c r="J65" s="30">
        <f t="shared" si="37"/>
        <v>0</v>
      </c>
      <c r="K65" s="40"/>
      <c r="L65" s="16"/>
      <c r="M65" s="16"/>
      <c r="N65" s="16"/>
      <c r="O65" s="16"/>
      <c r="P65" s="36"/>
      <c r="Q65" s="40"/>
      <c r="R65" s="16"/>
      <c r="S65" s="16"/>
      <c r="T65" s="16"/>
      <c r="U65" s="16"/>
      <c r="V65" s="36"/>
      <c r="W65" s="40"/>
      <c r="X65" s="16"/>
      <c r="Y65" s="16"/>
      <c r="Z65" s="16"/>
      <c r="AA65" s="16"/>
      <c r="AB65" s="36"/>
      <c r="AC65" s="40">
        <v>2</v>
      </c>
      <c r="AD65" s="16"/>
      <c r="AE65" s="16"/>
      <c r="AF65" s="12"/>
      <c r="AG65" s="12"/>
      <c r="AH65" s="37"/>
      <c r="AI65" s="35"/>
      <c r="AJ65" s="12"/>
      <c r="AK65" s="12"/>
      <c r="AL65" s="12"/>
      <c r="AM65" s="12"/>
      <c r="AN65" s="37"/>
      <c r="AO65" s="35"/>
      <c r="AP65" s="12"/>
      <c r="AQ65" s="12"/>
      <c r="AR65" s="12"/>
      <c r="AS65" s="12"/>
      <c r="AT65" s="37"/>
    </row>
    <row r="66" spans="1:46" ht="13.9" customHeight="1" thickBot="1" x14ac:dyDescent="0.25">
      <c r="A66" s="61" t="s">
        <v>18</v>
      </c>
      <c r="B66" s="62"/>
      <c r="C66" s="8"/>
      <c r="D66" s="8">
        <f t="shared" ref="D66:J66" si="38">SUM(D57,D37,D22,D9)</f>
        <v>2648</v>
      </c>
      <c r="E66" s="8">
        <f t="shared" si="38"/>
        <v>608</v>
      </c>
      <c r="F66" s="8">
        <f t="shared" si="38"/>
        <v>435</v>
      </c>
      <c r="G66" s="8">
        <f t="shared" si="38"/>
        <v>465</v>
      </c>
      <c r="H66" s="8">
        <f t="shared" si="38"/>
        <v>120</v>
      </c>
      <c r="I66" s="8">
        <f t="shared" si="38"/>
        <v>1020</v>
      </c>
      <c r="J66" s="27">
        <f t="shared" si="38"/>
        <v>180</v>
      </c>
      <c r="K66" s="41">
        <f t="shared" ref="K66:AT66" si="39">SUM(K9,K22,K37,K57)</f>
        <v>201</v>
      </c>
      <c r="L66" s="42">
        <f t="shared" si="39"/>
        <v>105</v>
      </c>
      <c r="M66" s="42">
        <f t="shared" si="39"/>
        <v>60</v>
      </c>
      <c r="N66" s="42">
        <f t="shared" si="39"/>
        <v>45</v>
      </c>
      <c r="O66" s="42">
        <f t="shared" si="39"/>
        <v>0</v>
      </c>
      <c r="P66" s="43">
        <f t="shared" si="39"/>
        <v>30</v>
      </c>
      <c r="Q66" s="41">
        <f t="shared" si="39"/>
        <v>165</v>
      </c>
      <c r="R66" s="42">
        <f t="shared" si="39"/>
        <v>120</v>
      </c>
      <c r="S66" s="42">
        <f t="shared" si="39"/>
        <v>15</v>
      </c>
      <c r="T66" s="42">
        <f t="shared" si="39"/>
        <v>45</v>
      </c>
      <c r="U66" s="42">
        <f t="shared" si="39"/>
        <v>0</v>
      </c>
      <c r="V66" s="43">
        <f t="shared" si="39"/>
        <v>30</v>
      </c>
      <c r="W66" s="41">
        <f t="shared" si="39"/>
        <v>150</v>
      </c>
      <c r="X66" s="42">
        <f t="shared" si="39"/>
        <v>150</v>
      </c>
      <c r="Y66" s="42">
        <f t="shared" si="39"/>
        <v>90</v>
      </c>
      <c r="Z66" s="42">
        <f t="shared" si="39"/>
        <v>30</v>
      </c>
      <c r="AA66" s="42">
        <f t="shared" si="39"/>
        <v>0</v>
      </c>
      <c r="AB66" s="43">
        <f t="shared" si="39"/>
        <v>30</v>
      </c>
      <c r="AC66" s="41">
        <f t="shared" si="39"/>
        <v>47</v>
      </c>
      <c r="AD66" s="42">
        <f t="shared" si="39"/>
        <v>45</v>
      </c>
      <c r="AE66" s="42">
        <f t="shared" si="39"/>
        <v>150</v>
      </c>
      <c r="AF66" s="42">
        <f t="shared" si="39"/>
        <v>0</v>
      </c>
      <c r="AG66" s="42">
        <f>SUM(AG9,AG22,AG37,AG57)</f>
        <v>250</v>
      </c>
      <c r="AH66" s="43">
        <f t="shared" si="39"/>
        <v>30</v>
      </c>
      <c r="AI66" s="41">
        <f t="shared" si="39"/>
        <v>30</v>
      </c>
      <c r="AJ66" s="42">
        <f t="shared" si="39"/>
        <v>15</v>
      </c>
      <c r="AK66" s="42">
        <f t="shared" si="39"/>
        <v>150</v>
      </c>
      <c r="AL66" s="42">
        <f t="shared" si="39"/>
        <v>0</v>
      </c>
      <c r="AM66" s="42">
        <f t="shared" si="39"/>
        <v>280</v>
      </c>
      <c r="AN66" s="43">
        <f t="shared" si="39"/>
        <v>30</v>
      </c>
      <c r="AO66" s="41">
        <f t="shared" si="39"/>
        <v>15</v>
      </c>
      <c r="AP66" s="42">
        <f t="shared" si="39"/>
        <v>0</v>
      </c>
      <c r="AQ66" s="42">
        <f t="shared" si="39"/>
        <v>0</v>
      </c>
      <c r="AR66" s="42">
        <f t="shared" si="39"/>
        <v>0</v>
      </c>
      <c r="AS66" s="42">
        <f t="shared" si="39"/>
        <v>490</v>
      </c>
      <c r="AT66" s="43">
        <f t="shared" si="39"/>
        <v>30</v>
      </c>
    </row>
    <row r="69" spans="1:46" x14ac:dyDescent="0.2">
      <c r="A69" s="4" t="s">
        <v>80</v>
      </c>
      <c r="B69" s="4"/>
    </row>
    <row r="70" spans="1:46" x14ac:dyDescent="0.2">
      <c r="A70" s="4" t="s">
        <v>81</v>
      </c>
      <c r="B70" s="4"/>
    </row>
    <row r="71" spans="1:46" x14ac:dyDescent="0.2">
      <c r="A71" s="4" t="s">
        <v>82</v>
      </c>
      <c r="B71" s="4"/>
    </row>
    <row r="72" spans="1:46" s="2" customFormat="1" x14ac:dyDescent="0.2">
      <c r="A72" s="4" t="s">
        <v>83</v>
      </c>
      <c r="B72" s="4"/>
    </row>
    <row r="73" spans="1:46" s="2" customFormat="1" x14ac:dyDescent="0.2">
      <c r="A73" s="4" t="s">
        <v>84</v>
      </c>
      <c r="B73" s="4"/>
    </row>
    <row r="74" spans="1:46" s="2" customFormat="1" x14ac:dyDescent="0.2">
      <c r="A74" s="4" t="s">
        <v>85</v>
      </c>
      <c r="B74" s="4"/>
    </row>
    <row r="75" spans="1:46" s="2" customFormat="1" x14ac:dyDescent="0.2">
      <c r="A75" s="3"/>
      <c r="B75" s="25" t="s">
        <v>86</v>
      </c>
      <c r="C75" s="48"/>
      <c r="D75" s="4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1"/>
      <c r="R75" s="50"/>
      <c r="S75" s="50"/>
      <c r="T75" s="50"/>
      <c r="U75" s="50"/>
      <c r="V75" s="50"/>
      <c r="W75" s="51"/>
      <c r="X75" s="52"/>
      <c r="Y75" s="52"/>
      <c r="Z75" s="52"/>
      <c r="AA75" s="52"/>
      <c r="AB75" s="52"/>
      <c r="AC75" s="52"/>
    </row>
    <row r="76" spans="1:46" s="2" customFormat="1" x14ac:dyDescent="0.2">
      <c r="A76" s="3"/>
      <c r="B76" s="63"/>
      <c r="C76" s="63"/>
      <c r="D76" s="49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2"/>
      <c r="Y76" s="52"/>
      <c r="Z76" s="52"/>
      <c r="AA76" s="52"/>
      <c r="AB76" s="52"/>
      <c r="AC76" s="52"/>
    </row>
    <row r="77" spans="1:46" s="2" customFormat="1" x14ac:dyDescent="0.2">
      <c r="A77" s="3"/>
      <c r="B77" s="56" t="s">
        <v>96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</row>
    <row r="78" spans="1:46" s="2" customFormat="1" ht="13.9" customHeight="1" x14ac:dyDescent="0.2">
      <c r="A78" s="3"/>
      <c r="B78" s="55" t="s">
        <v>97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46" s="2" customFormat="1" x14ac:dyDescent="0.2">
      <c r="A79" s="3"/>
      <c r="B79" s="56" t="s">
        <v>87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</row>
    <row r="80" spans="1:46" s="2" customFormat="1" ht="25.5" customHeight="1" x14ac:dyDescent="0.2">
      <c r="A80" s="3"/>
      <c r="B80" s="57" t="s">
        <v>88</v>
      </c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</row>
    <row r="81" spans="1:29" s="2" customFormat="1" x14ac:dyDescent="0.2">
      <c r="A81" s="3"/>
      <c r="B81" s="56" t="s">
        <v>89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</row>
    <row r="82" spans="1:29" s="2" customFormat="1" ht="13.9" customHeight="1" x14ac:dyDescent="0.2">
      <c r="A82" s="3"/>
      <c r="B82" s="55" t="s">
        <v>90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s="2" customFormat="1" x14ac:dyDescent="0.2">
      <c r="A83" s="3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 s="2" customFormat="1" x14ac:dyDescent="0.2">
      <c r="A84" s="3"/>
      <c r="B84" s="59" t="s">
        <v>91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s="2" customFormat="1" x14ac:dyDescent="0.2">
      <c r="A85" s="3"/>
      <c r="B85" s="58" t="s">
        <v>92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</row>
    <row r="86" spans="1:29" s="2" customFormat="1" x14ac:dyDescent="0.2">
      <c r="A86" s="3"/>
      <c r="B86" s="58" t="s">
        <v>93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</row>
    <row r="87" spans="1:29" s="2" customFormat="1" x14ac:dyDescent="0.2">
      <c r="A87" s="3"/>
      <c r="B87" s="58" t="s">
        <v>94</v>
      </c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</row>
    <row r="88" spans="1:29" s="2" customFormat="1" x14ac:dyDescent="0.2">
      <c r="A88" s="3"/>
      <c r="B88" s="5"/>
      <c r="C88" s="5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x14ac:dyDescent="0.2">
      <c r="A89" s="3"/>
      <c r="B89" s="5"/>
      <c r="C89" s="5"/>
      <c r="D89" s="5"/>
      <c r="E89" s="6"/>
      <c r="F89" s="6"/>
      <c r="G89" s="6"/>
      <c r="H89" s="6"/>
      <c r="I89" s="6"/>
      <c r="J89" s="54" t="s">
        <v>95</v>
      </c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6"/>
      <c r="AC89" s="6"/>
    </row>
  </sheetData>
  <mergeCells count="31">
    <mergeCell ref="A1:B1"/>
    <mergeCell ref="A2:B2"/>
    <mergeCell ref="A3:B3"/>
    <mergeCell ref="A4:B4"/>
    <mergeCell ref="A5:B5"/>
    <mergeCell ref="A66:B66"/>
    <mergeCell ref="B76:C76"/>
    <mergeCell ref="B77:AC77"/>
    <mergeCell ref="A9:B9"/>
    <mergeCell ref="K6:AT6"/>
    <mergeCell ref="K7:P7"/>
    <mergeCell ref="Q7:V7"/>
    <mergeCell ref="W7:AB7"/>
    <mergeCell ref="AC7:AH7"/>
    <mergeCell ref="A6:A8"/>
    <mergeCell ref="B6:B8"/>
    <mergeCell ref="C6:C8"/>
    <mergeCell ref="D6:J7"/>
    <mergeCell ref="AI7:AN7"/>
    <mergeCell ref="AO7:AT7"/>
    <mergeCell ref="J89:AA89"/>
    <mergeCell ref="B78:AC78"/>
    <mergeCell ref="B79:AC79"/>
    <mergeCell ref="B80:AC80"/>
    <mergeCell ref="B81:AC81"/>
    <mergeCell ref="B82:AC82"/>
    <mergeCell ref="B87:AC87"/>
    <mergeCell ref="B86:AC86"/>
    <mergeCell ref="B85:AC85"/>
    <mergeCell ref="B84:AC84"/>
    <mergeCell ref="B83:AC83"/>
  </mergeCells>
  <conditionalFormatting sqref="P66">
    <cfRule type="cellIs" dxfId="3" priority="12" operator="notEqual">
      <formula>30</formula>
    </cfRule>
  </conditionalFormatting>
  <conditionalFormatting sqref="V66">
    <cfRule type="cellIs" dxfId="2" priority="11" operator="notEqual">
      <formula>30</formula>
    </cfRule>
  </conditionalFormatting>
  <conditionalFormatting sqref="V66 AB66 AH66 AN66 AT66">
    <cfRule type="cellIs" dxfId="1" priority="10" operator="notEqual">
      <formula>30</formula>
    </cfRule>
  </conditionalFormatting>
  <conditionalFormatting sqref="J66">
    <cfRule type="cellIs" dxfId="0" priority="9" operator="notEqual">
      <formula>180</formula>
    </cfRule>
  </conditionalFormatting>
  <pageMargins left="0.23622047244094491" right="0.23622047244094491" top="0.35433070866141736" bottom="0.35433070866141736" header="0.31496062992125984" footer="0.31496062992125984"/>
  <pageSetup paperSize="9" scale="5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studiów I Logistyka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Grażyna Dudka</cp:lastModifiedBy>
  <cp:lastPrinted>2021-04-29T13:14:42Z</cp:lastPrinted>
  <dcterms:created xsi:type="dcterms:W3CDTF">2017-02-07T16:30:44Z</dcterms:created>
  <dcterms:modified xsi:type="dcterms:W3CDTF">2023-07-20T08:22:57Z</dcterms:modified>
</cp:coreProperties>
</file>