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rds-broker02\Users\gdudka\Desktop\WYDZIAŁ EKONOMICZNY\DYDAKTYKA\PROGRAMY STUDIÓW\PROGRAMY STUDIÓW 2026-2027\FINANSE I RACHUNKOWOŚĆ\"/>
    </mc:Choice>
  </mc:AlternateContent>
  <xr:revisionPtr revIDLastSave="0" documentId="8_{96160F83-E18C-4626-921F-DD63B9CA0F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5" i="1" l="1"/>
  <c r="L75" i="1"/>
  <c r="K75" i="1"/>
  <c r="J75" i="1"/>
  <c r="I75" i="1"/>
  <c r="H75" i="1"/>
  <c r="M74" i="1"/>
  <c r="L74" i="1"/>
  <c r="K74" i="1"/>
  <c r="J74" i="1"/>
  <c r="I74" i="1"/>
  <c r="H74" i="1"/>
  <c r="M73" i="1"/>
  <c r="L73" i="1"/>
  <c r="K73" i="1"/>
  <c r="J73" i="1"/>
  <c r="I73" i="1"/>
  <c r="H73" i="1"/>
  <c r="M72" i="1"/>
  <c r="L72" i="1"/>
  <c r="K72" i="1"/>
  <c r="J72" i="1"/>
  <c r="I72" i="1"/>
  <c r="H72" i="1"/>
  <c r="M71" i="1"/>
  <c r="L71" i="1"/>
  <c r="K71" i="1"/>
  <c r="J71" i="1"/>
  <c r="I71" i="1"/>
  <c r="H71" i="1"/>
  <c r="H70" i="1" s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69" i="1"/>
  <c r="L69" i="1"/>
  <c r="K69" i="1"/>
  <c r="J69" i="1"/>
  <c r="I69" i="1"/>
  <c r="H69" i="1"/>
  <c r="M68" i="1"/>
  <c r="L68" i="1"/>
  <c r="K68" i="1"/>
  <c r="J68" i="1"/>
  <c r="I68" i="1"/>
  <c r="H68" i="1"/>
  <c r="M67" i="1"/>
  <c r="L67" i="1"/>
  <c r="K67" i="1"/>
  <c r="J67" i="1"/>
  <c r="I67" i="1"/>
  <c r="H67" i="1"/>
  <c r="M66" i="1"/>
  <c r="L66" i="1"/>
  <c r="K66" i="1"/>
  <c r="J66" i="1"/>
  <c r="I66" i="1"/>
  <c r="H66" i="1"/>
  <c r="M65" i="1"/>
  <c r="L65" i="1"/>
  <c r="K65" i="1"/>
  <c r="J65" i="1"/>
  <c r="I65" i="1"/>
  <c r="H65" i="1"/>
  <c r="M64" i="1"/>
  <c r="L64" i="1"/>
  <c r="K64" i="1"/>
  <c r="J64" i="1"/>
  <c r="I64" i="1"/>
  <c r="H64" i="1"/>
  <c r="M63" i="1"/>
  <c r="L63" i="1"/>
  <c r="K63" i="1"/>
  <c r="J63" i="1"/>
  <c r="I63" i="1"/>
  <c r="H63" i="1"/>
  <c r="M62" i="1"/>
  <c r="L62" i="1"/>
  <c r="K62" i="1"/>
  <c r="J62" i="1"/>
  <c r="I62" i="1"/>
  <c r="H62" i="1"/>
  <c r="M61" i="1"/>
  <c r="L61" i="1"/>
  <c r="K61" i="1"/>
  <c r="J61" i="1"/>
  <c r="I61" i="1"/>
  <c r="H61" i="1"/>
  <c r="M60" i="1"/>
  <c r="L60" i="1"/>
  <c r="K60" i="1"/>
  <c r="J60" i="1"/>
  <c r="I60" i="1"/>
  <c r="H60" i="1"/>
  <c r="M59" i="1"/>
  <c r="L59" i="1"/>
  <c r="K59" i="1"/>
  <c r="J59" i="1"/>
  <c r="I59" i="1"/>
  <c r="H59" i="1"/>
  <c r="M58" i="1"/>
  <c r="L58" i="1"/>
  <c r="K58" i="1"/>
  <c r="J58" i="1"/>
  <c r="I58" i="1"/>
  <c r="H58" i="1"/>
  <c r="M57" i="1"/>
  <c r="L57" i="1"/>
  <c r="K57" i="1"/>
  <c r="J57" i="1"/>
  <c r="I57" i="1"/>
  <c r="H57" i="1"/>
  <c r="M56" i="1"/>
  <c r="L56" i="1"/>
  <c r="K56" i="1"/>
  <c r="J56" i="1"/>
  <c r="I56" i="1"/>
  <c r="H56" i="1"/>
  <c r="M55" i="1"/>
  <c r="L55" i="1"/>
  <c r="K55" i="1"/>
  <c r="J55" i="1"/>
  <c r="I55" i="1"/>
  <c r="H55" i="1"/>
  <c r="M54" i="1"/>
  <c r="L54" i="1"/>
  <c r="K54" i="1"/>
  <c r="J54" i="1"/>
  <c r="I54" i="1"/>
  <c r="H54" i="1"/>
  <c r="M53" i="1"/>
  <c r="L53" i="1"/>
  <c r="K53" i="1"/>
  <c r="J53" i="1"/>
  <c r="I53" i="1"/>
  <c r="H53" i="1"/>
  <c r="M52" i="1"/>
  <c r="L52" i="1"/>
  <c r="K52" i="1"/>
  <c r="J52" i="1"/>
  <c r="I52" i="1"/>
  <c r="H52" i="1"/>
  <c r="M51" i="1"/>
  <c r="L51" i="1"/>
  <c r="K51" i="1"/>
  <c r="J51" i="1"/>
  <c r="I51" i="1"/>
  <c r="H51" i="1"/>
  <c r="M50" i="1"/>
  <c r="L50" i="1"/>
  <c r="K50" i="1"/>
  <c r="J50" i="1"/>
  <c r="I50" i="1"/>
  <c r="H50" i="1"/>
  <c r="M49" i="1"/>
  <c r="L49" i="1"/>
  <c r="K49" i="1"/>
  <c r="J49" i="1"/>
  <c r="I49" i="1"/>
  <c r="H49" i="1"/>
  <c r="M48" i="1"/>
  <c r="L48" i="1"/>
  <c r="K48" i="1"/>
  <c r="J48" i="1"/>
  <c r="I48" i="1"/>
  <c r="H48" i="1"/>
  <c r="M47" i="1"/>
  <c r="L47" i="1"/>
  <c r="K47" i="1"/>
  <c r="J47" i="1"/>
  <c r="I47" i="1"/>
  <c r="H47" i="1"/>
  <c r="M46" i="1"/>
  <c r="L46" i="1"/>
  <c r="K46" i="1"/>
  <c r="J46" i="1"/>
  <c r="I46" i="1"/>
  <c r="H46" i="1"/>
  <c r="M45" i="1"/>
  <c r="L45" i="1"/>
  <c r="K45" i="1"/>
  <c r="J45" i="1"/>
  <c r="I45" i="1"/>
  <c r="H45" i="1"/>
  <c r="M44" i="1"/>
  <c r="L44" i="1"/>
  <c r="K44" i="1"/>
  <c r="J44" i="1"/>
  <c r="I44" i="1"/>
  <c r="H44" i="1"/>
  <c r="M43" i="1"/>
  <c r="L43" i="1"/>
  <c r="K43" i="1"/>
  <c r="J43" i="1"/>
  <c r="I43" i="1"/>
  <c r="H43" i="1"/>
  <c r="M42" i="1"/>
  <c r="L42" i="1"/>
  <c r="K42" i="1"/>
  <c r="J42" i="1"/>
  <c r="I42" i="1"/>
  <c r="H42" i="1"/>
  <c r="M41" i="1"/>
  <c r="L41" i="1"/>
  <c r="K41" i="1"/>
  <c r="J41" i="1"/>
  <c r="I41" i="1"/>
  <c r="H41" i="1"/>
  <c r="M39" i="1"/>
  <c r="L39" i="1"/>
  <c r="K39" i="1"/>
  <c r="J39" i="1"/>
  <c r="I39" i="1"/>
  <c r="H39" i="1"/>
  <c r="M38" i="1"/>
  <c r="L38" i="1"/>
  <c r="K38" i="1"/>
  <c r="J38" i="1"/>
  <c r="I38" i="1"/>
  <c r="H38" i="1"/>
  <c r="M37" i="1"/>
  <c r="L37" i="1"/>
  <c r="K37" i="1"/>
  <c r="J37" i="1"/>
  <c r="I37" i="1"/>
  <c r="H37" i="1"/>
  <c r="M36" i="1"/>
  <c r="L36" i="1"/>
  <c r="K36" i="1"/>
  <c r="J36" i="1"/>
  <c r="I36" i="1"/>
  <c r="H36" i="1"/>
  <c r="M35" i="1"/>
  <c r="L35" i="1"/>
  <c r="K35" i="1"/>
  <c r="J35" i="1"/>
  <c r="I35" i="1"/>
  <c r="H35" i="1"/>
  <c r="M34" i="1"/>
  <c r="L34" i="1"/>
  <c r="K34" i="1"/>
  <c r="J34" i="1"/>
  <c r="I34" i="1"/>
  <c r="H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R33" i="1"/>
  <c r="Q33" i="1"/>
  <c r="P33" i="1"/>
  <c r="O33" i="1"/>
  <c r="N33" i="1"/>
  <c r="M33" i="1"/>
  <c r="K33" i="1"/>
  <c r="G33" i="1"/>
  <c r="M32" i="1"/>
  <c r="L32" i="1"/>
  <c r="K32" i="1"/>
  <c r="J32" i="1"/>
  <c r="I32" i="1"/>
  <c r="H32" i="1"/>
  <c r="M31" i="1"/>
  <c r="L31" i="1"/>
  <c r="K31" i="1"/>
  <c r="J31" i="1"/>
  <c r="I31" i="1"/>
  <c r="H31" i="1"/>
  <c r="M30" i="1"/>
  <c r="L30" i="1"/>
  <c r="K30" i="1"/>
  <c r="J30" i="1"/>
  <c r="I30" i="1"/>
  <c r="H30" i="1"/>
  <c r="M29" i="1"/>
  <c r="L29" i="1"/>
  <c r="K29" i="1"/>
  <c r="J29" i="1"/>
  <c r="I29" i="1"/>
  <c r="H29" i="1"/>
  <c r="M28" i="1"/>
  <c r="L28" i="1"/>
  <c r="K28" i="1"/>
  <c r="J28" i="1"/>
  <c r="I28" i="1"/>
  <c r="H28" i="1"/>
  <c r="M27" i="1"/>
  <c r="L27" i="1"/>
  <c r="K27" i="1"/>
  <c r="J27" i="1"/>
  <c r="I27" i="1"/>
  <c r="H27" i="1"/>
  <c r="M26" i="1"/>
  <c r="L26" i="1"/>
  <c r="K26" i="1"/>
  <c r="J26" i="1"/>
  <c r="I26" i="1"/>
  <c r="H26" i="1"/>
  <c r="M25" i="1"/>
  <c r="L25" i="1"/>
  <c r="K25" i="1"/>
  <c r="J25" i="1"/>
  <c r="I25" i="1"/>
  <c r="H25" i="1"/>
  <c r="M24" i="1"/>
  <c r="L24" i="1"/>
  <c r="K24" i="1"/>
  <c r="J24" i="1"/>
  <c r="I24" i="1"/>
  <c r="H24" i="1"/>
  <c r="M23" i="1"/>
  <c r="L23" i="1"/>
  <c r="K23" i="1"/>
  <c r="J23" i="1"/>
  <c r="I23" i="1"/>
  <c r="H23" i="1"/>
  <c r="M22" i="1"/>
  <c r="L22" i="1"/>
  <c r="K22" i="1"/>
  <c r="J22" i="1"/>
  <c r="I22" i="1"/>
  <c r="H22" i="1"/>
  <c r="M21" i="1"/>
  <c r="L21" i="1"/>
  <c r="K21" i="1"/>
  <c r="J21" i="1"/>
  <c r="I21" i="1"/>
  <c r="H21" i="1"/>
  <c r="M20" i="1"/>
  <c r="L20" i="1"/>
  <c r="K20" i="1"/>
  <c r="J20" i="1"/>
  <c r="I20" i="1"/>
  <c r="H20" i="1"/>
  <c r="M19" i="1"/>
  <c r="L19" i="1"/>
  <c r="K19" i="1"/>
  <c r="J19" i="1"/>
  <c r="I19" i="1"/>
  <c r="H19" i="1"/>
  <c r="M18" i="1"/>
  <c r="L18" i="1"/>
  <c r="K18" i="1"/>
  <c r="J18" i="1"/>
  <c r="I18" i="1"/>
  <c r="H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6" i="1"/>
  <c r="L16" i="1"/>
  <c r="K16" i="1"/>
  <c r="J16" i="1"/>
  <c r="I16" i="1"/>
  <c r="H16" i="1"/>
  <c r="M15" i="1"/>
  <c r="L15" i="1"/>
  <c r="K15" i="1"/>
  <c r="J15" i="1"/>
  <c r="I15" i="1"/>
  <c r="H15" i="1"/>
  <c r="M14" i="1"/>
  <c r="L14" i="1"/>
  <c r="K14" i="1"/>
  <c r="J14" i="1"/>
  <c r="I14" i="1"/>
  <c r="H14" i="1"/>
  <c r="M13" i="1"/>
  <c r="L13" i="1"/>
  <c r="K13" i="1"/>
  <c r="J13" i="1"/>
  <c r="I13" i="1"/>
  <c r="H13" i="1"/>
  <c r="M12" i="1"/>
  <c r="L12" i="1"/>
  <c r="K12" i="1"/>
  <c r="J12" i="1"/>
  <c r="I12" i="1"/>
  <c r="H12" i="1"/>
  <c r="M11" i="1"/>
  <c r="L11" i="1"/>
  <c r="K11" i="1"/>
  <c r="J11" i="1"/>
  <c r="I11" i="1"/>
  <c r="H11" i="1"/>
  <c r="AK10" i="1"/>
  <c r="AJ10" i="1"/>
  <c r="AI10" i="1"/>
  <c r="AH10" i="1"/>
  <c r="AG10" i="1"/>
  <c r="AF10" i="1"/>
  <c r="AE10" i="1"/>
  <c r="AE76" i="1" s="1"/>
  <c r="AD10" i="1"/>
  <c r="AD76" i="1" s="1"/>
  <c r="AC10" i="1"/>
  <c r="AB10" i="1"/>
  <c r="AA10" i="1"/>
  <c r="Z10" i="1"/>
  <c r="Y10" i="1"/>
  <c r="X10" i="1"/>
  <c r="W10" i="1"/>
  <c r="W76" i="1" s="1"/>
  <c r="V10" i="1"/>
  <c r="V76" i="1" s="1"/>
  <c r="U10" i="1"/>
  <c r="T10" i="1"/>
  <c r="S10" i="1"/>
  <c r="R10" i="1"/>
  <c r="Q10" i="1"/>
  <c r="P10" i="1"/>
  <c r="O10" i="1"/>
  <c r="N10" i="1"/>
  <c r="N76" i="1" s="1"/>
  <c r="R76" i="1" l="1"/>
  <c r="T76" i="1"/>
  <c r="AJ76" i="1"/>
  <c r="G16" i="1"/>
  <c r="G61" i="1"/>
  <c r="M70" i="1"/>
  <c r="H33" i="1"/>
  <c r="G32" i="1"/>
  <c r="AB76" i="1"/>
  <c r="G25" i="1"/>
  <c r="G54" i="1"/>
  <c r="G63" i="1"/>
  <c r="J33" i="1"/>
  <c r="G58" i="1"/>
  <c r="G29" i="1"/>
  <c r="G36" i="1"/>
  <c r="G53" i="1"/>
  <c r="U76" i="1"/>
  <c r="AC76" i="1"/>
  <c r="AK76" i="1"/>
  <c r="G49" i="1"/>
  <c r="G69" i="1"/>
  <c r="H10" i="1"/>
  <c r="H76" i="1" s="1"/>
  <c r="L10" i="1"/>
  <c r="G24" i="1"/>
  <c r="O76" i="1"/>
  <c r="I10" i="1"/>
  <c r="K10" i="1"/>
  <c r="G20" i="1"/>
  <c r="G38" i="1"/>
  <c r="J10" i="1"/>
  <c r="G14" i="1"/>
  <c r="L33" i="1"/>
  <c r="G62" i="1"/>
  <c r="G66" i="1"/>
  <c r="G72" i="1"/>
  <c r="L70" i="1"/>
  <c r="Y76" i="1"/>
  <c r="AG76" i="1"/>
  <c r="M17" i="1"/>
  <c r="G42" i="1"/>
  <c r="G73" i="1"/>
  <c r="Q76" i="1"/>
  <c r="Z76" i="1"/>
  <c r="AH76" i="1"/>
  <c r="G13" i="1"/>
  <c r="G19" i="1"/>
  <c r="L17" i="1"/>
  <c r="L76" i="1" s="1"/>
  <c r="G23" i="1"/>
  <c r="G28" i="1"/>
  <c r="G35" i="1"/>
  <c r="G39" i="1"/>
  <c r="G44" i="1"/>
  <c r="G48" i="1"/>
  <c r="G52" i="1"/>
  <c r="J70" i="1"/>
  <c r="G75" i="1"/>
  <c r="S76" i="1"/>
  <c r="AA76" i="1"/>
  <c r="AI76" i="1"/>
  <c r="H17" i="1"/>
  <c r="K17" i="1"/>
  <c r="G27" i="1"/>
  <c r="G31" i="1"/>
  <c r="G34" i="1"/>
  <c r="G56" i="1"/>
  <c r="G60" i="1"/>
  <c r="G65" i="1"/>
  <c r="G71" i="1"/>
  <c r="J17" i="1"/>
  <c r="G22" i="1"/>
  <c r="G43" i="1"/>
  <c r="G51" i="1"/>
  <c r="G57" i="1"/>
  <c r="G64" i="1"/>
  <c r="G68" i="1"/>
  <c r="G74" i="1"/>
  <c r="G12" i="1"/>
  <c r="M10" i="1"/>
  <c r="G18" i="1"/>
  <c r="G30" i="1"/>
  <c r="G47" i="1"/>
  <c r="G59" i="1"/>
  <c r="G15" i="1"/>
  <c r="P76" i="1"/>
  <c r="X76" i="1"/>
  <c r="AF76" i="1"/>
  <c r="G21" i="1"/>
  <c r="G26" i="1"/>
  <c r="G46" i="1"/>
  <c r="G50" i="1"/>
  <c r="G55" i="1"/>
  <c r="G67" i="1"/>
  <c r="I17" i="1"/>
  <c r="I33" i="1"/>
  <c r="I70" i="1"/>
  <c r="K70" i="1"/>
  <c r="G11" i="1"/>
  <c r="G70" i="1" l="1"/>
  <c r="M76" i="1"/>
  <c r="G17" i="1"/>
  <c r="J76" i="1"/>
  <c r="K76" i="1"/>
  <c r="I76" i="1"/>
  <c r="G10" i="1"/>
  <c r="G76" i="1" l="1"/>
</calcChain>
</file>

<file path=xl/sharedStrings.xml><?xml version="1.0" encoding="utf-8"?>
<sst xmlns="http://schemas.openxmlformats.org/spreadsheetml/2006/main" count="201" uniqueCount="117">
  <si>
    <t>Tabela Harmonogram studiów</t>
  </si>
  <si>
    <t xml:space="preserve">Kierunek studiów:                                                                                                                                                 </t>
  </si>
  <si>
    <t>Finanse i Rachunkowość</t>
  </si>
  <si>
    <t xml:space="preserve">Poziom studiów: </t>
  </si>
  <si>
    <t>studia II stopnia</t>
  </si>
  <si>
    <t>Forma studiów:</t>
  </si>
  <si>
    <t>stacjonarne</t>
  </si>
  <si>
    <t>Profil studiów:</t>
  </si>
  <si>
    <t>ogólnoakademicki</t>
  </si>
  <si>
    <t>Cykl dydaktyczny:</t>
  </si>
  <si>
    <t>2026/2027</t>
  </si>
  <si>
    <t>kod przedmiotu</t>
  </si>
  <si>
    <t>nazwa przedmiotu</t>
  </si>
  <si>
    <t>forma zaliczenia</t>
  </si>
  <si>
    <t>ogólna liczba godzin/pkt. ECTS</t>
  </si>
  <si>
    <t>liczba godzin i pkt. ECTS w semestrze</t>
  </si>
  <si>
    <t>semestr I</t>
  </si>
  <si>
    <t>semestr II</t>
  </si>
  <si>
    <t>semestr III</t>
  </si>
  <si>
    <t>semestr IV</t>
  </si>
  <si>
    <t>suma</t>
  </si>
  <si>
    <t>W</t>
  </si>
  <si>
    <t>C</t>
  </si>
  <si>
    <t>K</t>
  </si>
  <si>
    <t>L</t>
  </si>
  <si>
    <t>S</t>
  </si>
  <si>
    <t>ECTS</t>
  </si>
  <si>
    <t>A. PRZEDMIOTY PODSTAWOWE</t>
  </si>
  <si>
    <t>Makroekonomia II</t>
  </si>
  <si>
    <t>E/ZO</t>
  </si>
  <si>
    <t>Portfel inwestycyjny</t>
  </si>
  <si>
    <t>Polityka pieniężna</t>
  </si>
  <si>
    <t>Metody analizy zjawisk ekonomicznych i finansowych</t>
  </si>
  <si>
    <t>ZO</t>
  </si>
  <si>
    <t>Rachunkowość zarządcza</t>
  </si>
  <si>
    <t>Ekonomia międzynarodowa</t>
  </si>
  <si>
    <t>B. PRZEDMIOTY KIERUNKOWE</t>
  </si>
  <si>
    <t>Rachunkowość finansowa II</t>
  </si>
  <si>
    <t>Strategie finansowe przedsiębiorstw</t>
  </si>
  <si>
    <t>Bankowość i ubezpieczenia w teorii i praktyce gospodarczej</t>
  </si>
  <si>
    <t>Rewizja finansowa</t>
  </si>
  <si>
    <t>Prawo finansowe</t>
  </si>
  <si>
    <t>Standardy sprawozdawczości finansowej</t>
  </si>
  <si>
    <t>Zarządzanie płynnością finansową</t>
  </si>
  <si>
    <t>Globalne rynki finansowe</t>
  </si>
  <si>
    <t>Zarządzanie wartością przedsiębiorstwa</t>
  </si>
  <si>
    <t>Rachunek kosztów</t>
  </si>
  <si>
    <t>Zarządzanie instytucjami kredytowymi</t>
  </si>
  <si>
    <t>E</t>
  </si>
  <si>
    <t>Ekonometria finansowa</t>
  </si>
  <si>
    <t>Przedmiot kierunkowy w jęz. obcym</t>
  </si>
  <si>
    <t>Badania naukowe</t>
  </si>
  <si>
    <t>Seminarium dyplomowe</t>
  </si>
  <si>
    <t>C. PRZEDMIOTY MODUŁU</t>
  </si>
  <si>
    <t>zarządzanie finansami z wykorzystaniem systemów ERP</t>
  </si>
  <si>
    <t>przedmioty modułowe do wyboru</t>
  </si>
  <si>
    <t>Gospodarka meteriałowa w systemach informatycznych</t>
  </si>
  <si>
    <t>zo</t>
  </si>
  <si>
    <t>Planowanie i realizacja procesu produkcyjnego</t>
  </si>
  <si>
    <t>Zaawansowane bazy danych</t>
  </si>
  <si>
    <t>Modelowanie procesów i obieg dokumentów</t>
  </si>
  <si>
    <t>Rachunkowość finansowa w zintegrowanych systemach informatycznych</t>
  </si>
  <si>
    <t>Raportowanie oraz kontrolowanie produkcji w zintegrowanych systemach informatycznych</t>
  </si>
  <si>
    <t>Działalność przedsiębiorstw w obszarze ESG</t>
  </si>
  <si>
    <t>Sprzedaż i dystrybucja w systemach informatycznych</t>
  </si>
  <si>
    <t>Rachunek kosztów i rachunkowość zarządcza w zintegrowanych systemach informatycznych</t>
  </si>
  <si>
    <t>Controlling w sysytemach informatycznych</t>
  </si>
  <si>
    <t>Nowe technologie i zastosowania sztucznej inteligencji</t>
  </si>
  <si>
    <t>Sprawozdawczość w zintegrowanych systemach informatycznych</t>
  </si>
  <si>
    <t>ubezpieczenia i bankowość</t>
  </si>
  <si>
    <t>Ubezpieczenia gospodarcze</t>
  </si>
  <si>
    <t>Innowacje bankowe</t>
  </si>
  <si>
    <t>Usługi FinTech i innowacyjne produkty bankowe</t>
  </si>
  <si>
    <t>Rachunkowość bankowa</t>
  </si>
  <si>
    <t>Inwestycje alternatywne</t>
  </si>
  <si>
    <t>Ubezpieczenia społeczne</t>
  </si>
  <si>
    <t>Bankowość inwestycyjna i hipoteczna</t>
  </si>
  <si>
    <t>Rachunkowość ubezpieczeń</t>
  </si>
  <si>
    <t>Marketing usług finansowych i ubezpieczeniowych</t>
  </si>
  <si>
    <t>Nowe technologie i zastosowania sztucznej inteligencji w bankowości</t>
  </si>
  <si>
    <t>Społeczna odpowiedzialność instytucji finansowych</t>
  </si>
  <si>
    <t>rachunkowość i rewizja finansowa</t>
  </si>
  <si>
    <t>przedmioty  modułowe do wyboru</t>
  </si>
  <si>
    <t>Sprawozdania finansowe i ich analiza</t>
  </si>
  <si>
    <t>Standardy rachunkowości</t>
  </si>
  <si>
    <t>Audyt śledczy i wykrywanie nadużyć gospodarczych</t>
  </si>
  <si>
    <t>Prawo podatkowe</t>
  </si>
  <si>
    <t>Kontrola i audyt wewnętrzny</t>
  </si>
  <si>
    <t xml:space="preserve">   Ocena standingu przedsiębiorstwa</t>
  </si>
  <si>
    <t>Zaawansowana rachunkowość podatkowa</t>
  </si>
  <si>
    <t xml:space="preserve">   Konsolidacja sprawozdań finansowych</t>
  </si>
  <si>
    <t>Kontrola i audyt zewnętrzny</t>
  </si>
  <si>
    <t xml:space="preserve">   Inżyneria finansowa</t>
  </si>
  <si>
    <t>D. INNE PRZEDMIOTY OBOWIĄZKOWE</t>
  </si>
  <si>
    <t>Szkolenie BHP</t>
  </si>
  <si>
    <t>zal</t>
  </si>
  <si>
    <t>Szkolenie biblioteczne</t>
  </si>
  <si>
    <t>Lektorat z języka obcego - poziom B2+</t>
  </si>
  <si>
    <t>Przedmiot humanistyczny I</t>
  </si>
  <si>
    <t>Przedmiot humanistyczny II</t>
  </si>
  <si>
    <t>RAZEM</t>
  </si>
  <si>
    <t>Legenda</t>
  </si>
  <si>
    <t>W-wykład</t>
  </si>
  <si>
    <t>C-ćwiczenia</t>
  </si>
  <si>
    <t>K-konwersatorium</t>
  </si>
  <si>
    <t>L-laboratorium</t>
  </si>
  <si>
    <t>S-seminarium</t>
  </si>
  <si>
    <t>Uwagi:</t>
  </si>
  <si>
    <t xml:space="preserve">1. Punkty ECTS za seminarium: sem 3 - 2 pkt; sem 4 - 20 pkt </t>
  </si>
  <si>
    <t>2. Przedmioty modułowe do wyboru: wybór trzech przedmiotów w semestrach od 2 do 4 (każdy za 3 pkt. ECTS) razem 27 punktów ETCS</t>
  </si>
  <si>
    <t>3. Student ma obowiązek w  semestrze 2  zrealizować jeden przedmiot z kursu zmiennego humanistycznego  za 3 pkt ECTS oraz w semestrze 3 za 2 pkt ECTS.</t>
  </si>
  <si>
    <t>*Treści przedmiotowe realizowane z godnie z wybranym przedmiotem z zakresu  nauk humanistycznych realizowane w formie zdalnej z zaliczeniem w formie stacjonarnej.</t>
  </si>
  <si>
    <t>4. Szkolenie BHP odbywa się w formie zdalnej.</t>
  </si>
  <si>
    <t>Szkolenie BHP: 1 semestr - 4 godz.</t>
  </si>
  <si>
    <t>Przysposobienie biblioteczne: 1 semestr - 2 godz.</t>
  </si>
  <si>
    <t>Z a t w i e r d z a m</t>
  </si>
  <si>
    <t>od roku akademickiego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</si>
</sst>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C00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rgb="FF00B050"/>
      <name val="Arial"/>
      <family val="2"/>
      <charset val="238"/>
    </font>
    <font>
      <sz val="10.5"/>
      <name val="Arial"/>
      <family val="2"/>
      <charset val="238"/>
    </font>
    <font>
      <sz val="10"/>
      <color rgb="FF7030A0"/>
      <name val="Arial"/>
      <family val="2"/>
      <charset val="238"/>
    </font>
    <font>
      <sz val="10"/>
      <color theme="8" tint="-0.49998474074526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sz val="10"/>
      <color theme="7" tint="-0.49998474074526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1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5" fillId="0" borderId="0"/>
  </cellStyleXfs>
  <cellXfs count="2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1" applyFont="1" applyBorder="1" applyAlignment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/>
    <xf numFmtId="0" fontId="4" fillId="0" borderId="0" xfId="1" applyFont="1" applyBorder="1"/>
    <xf numFmtId="0" fontId="6" fillId="0" borderId="0" xfId="1" applyFont="1" applyBorder="1"/>
    <xf numFmtId="0" fontId="7" fillId="0" borderId="0" xfId="0" applyFont="1" applyBorder="1" applyAlignment="1">
      <alignment horizontal="left"/>
    </xf>
    <xf numFmtId="0" fontId="5" fillId="0" borderId="0" xfId="1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2" fillId="2" borderId="24" xfId="0" applyFont="1" applyFill="1" applyBorder="1" applyAlignment="1">
      <alignment horizontal="center" textRotation="90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textRotation="90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29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horizontal="left"/>
    </xf>
    <xf numFmtId="0" fontId="2" fillId="2" borderId="32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3" borderId="3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35" xfId="0" applyFont="1" applyFill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15" fillId="0" borderId="15" xfId="0" applyFont="1" applyBorder="1"/>
    <xf numFmtId="0" fontId="11" fillId="0" borderId="3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7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39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41" xfId="0" applyFont="1" applyFill="1" applyBorder="1" applyAlignment="1">
      <alignment horizontal="center"/>
    </xf>
    <xf numFmtId="0" fontId="9" fillId="2" borderId="42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0" fillId="0" borderId="0" xfId="0" applyFill="1"/>
    <xf numFmtId="0" fontId="11" fillId="0" borderId="46" xfId="0" applyFont="1" applyBorder="1" applyAlignment="1">
      <alignment horizontal="center"/>
    </xf>
    <xf numFmtId="0" fontId="7" fillId="4" borderId="48" xfId="0" applyFont="1" applyFill="1" applyBorder="1" applyAlignment="1">
      <alignment horizontal="left" vertical="center" wrapText="1"/>
    </xf>
    <xf numFmtId="0" fontId="2" fillId="4" borderId="29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49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7" fillId="4" borderId="14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7" fillId="4" borderId="36" xfId="0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center"/>
    </xf>
    <xf numFmtId="0" fontId="7" fillId="3" borderId="36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/>
    </xf>
    <xf numFmtId="0" fontId="7" fillId="4" borderId="50" xfId="0" applyFont="1" applyFill="1" applyBorder="1" applyAlignment="1">
      <alignment horizontal="left" vertical="center" wrapText="1"/>
    </xf>
    <xf numFmtId="0" fontId="2" fillId="4" borderId="41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7" fillId="4" borderId="25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7" fillId="0" borderId="37" xfId="0" applyFont="1" applyFill="1" applyBorder="1" applyAlignment="1">
      <alignment vertical="center" wrapText="1"/>
    </xf>
    <xf numFmtId="0" fontId="7" fillId="3" borderId="5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left" indent="1"/>
    </xf>
    <xf numFmtId="0" fontId="2" fillId="4" borderId="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left" indent="1"/>
    </xf>
    <xf numFmtId="0" fontId="7" fillId="0" borderId="15" xfId="0" applyFont="1" applyBorder="1" applyAlignment="1">
      <alignment horizontal="left" indent="1"/>
    </xf>
    <xf numFmtId="0" fontId="7" fillId="0" borderId="15" xfId="0" applyFont="1" applyBorder="1"/>
    <xf numFmtId="0" fontId="7" fillId="3" borderId="15" xfId="0" applyFont="1" applyFill="1" applyBorder="1" applyAlignment="1">
      <alignment horizontal="left" indent="1"/>
    </xf>
    <xf numFmtId="0" fontId="7" fillId="4" borderId="15" xfId="0" applyFont="1" applyFill="1" applyBorder="1"/>
    <xf numFmtId="0" fontId="20" fillId="0" borderId="54" xfId="0" applyFont="1" applyBorder="1" applyAlignment="1">
      <alignment horizontal="center"/>
    </xf>
    <xf numFmtId="0" fontId="7" fillId="4" borderId="50" xfId="0" applyFont="1" applyFill="1" applyBorder="1" applyAlignment="1">
      <alignment horizontal="left" indent="1"/>
    </xf>
    <xf numFmtId="0" fontId="12" fillId="0" borderId="5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5" xfId="1" applyFont="1" applyBorder="1" applyAlignment="1">
      <alignment horizontal="left" wrapText="1"/>
    </xf>
    <xf numFmtId="0" fontId="7" fillId="0" borderId="14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vertical="center" wrapText="1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11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18" fillId="0" borderId="47" xfId="0" applyFont="1" applyFill="1" applyBorder="1" applyAlignment="1">
      <alignment horizontal="center" vertical="center" textRotation="90" wrapText="1"/>
    </xf>
    <xf numFmtId="0" fontId="18" fillId="0" borderId="51" xfId="0" applyFont="1" applyFill="1" applyBorder="1" applyAlignment="1">
      <alignment horizontal="center" vertical="center" textRotation="90" wrapText="1"/>
    </xf>
    <xf numFmtId="0" fontId="9" fillId="0" borderId="27" xfId="0" applyFont="1" applyFill="1" applyBorder="1" applyAlignment="1">
      <alignment horizontal="center" vertical="center" textRotation="90" wrapText="1"/>
    </xf>
    <xf numFmtId="0" fontId="9" fillId="0" borderId="14" xfId="0" applyFont="1" applyFill="1" applyBorder="1" applyAlignment="1">
      <alignment horizontal="center" vertical="center" textRotation="90" wrapText="1"/>
    </xf>
    <xf numFmtId="0" fontId="9" fillId="0" borderId="42" xfId="0" applyFont="1" applyFill="1" applyBorder="1" applyAlignment="1">
      <alignment horizontal="center" vertical="center" textRotation="90" wrapText="1"/>
    </xf>
    <xf numFmtId="0" fontId="9" fillId="0" borderId="24" xfId="0" applyFont="1" applyFill="1" applyBorder="1" applyAlignment="1">
      <alignment horizontal="center" vertical="center" textRotation="90" wrapText="1"/>
    </xf>
    <xf numFmtId="0" fontId="22" fillId="0" borderId="0" xfId="2" applyFont="1" applyAlignment="1">
      <alignment horizontal="center" vertical="center"/>
    </xf>
    <xf numFmtId="0" fontId="18" fillId="0" borderId="8" xfId="0" applyFont="1" applyFill="1" applyBorder="1" applyAlignment="1">
      <alignment horizontal="center" vertical="center" textRotation="90" wrapText="1"/>
    </xf>
    <xf numFmtId="0" fontId="9" fillId="0" borderId="52" xfId="0" applyFont="1" applyFill="1" applyBorder="1" applyAlignment="1">
      <alignment horizontal="center" vertical="center" textRotation="90" wrapText="1"/>
    </xf>
    <xf numFmtId="0" fontId="9" fillId="0" borderId="53" xfId="0" applyFont="1" applyFill="1" applyBorder="1" applyAlignment="1">
      <alignment horizontal="center" vertical="center" textRotation="90" wrapText="1"/>
    </xf>
    <xf numFmtId="0" fontId="2" fillId="2" borderId="55" xfId="0" applyFont="1" applyFill="1" applyBorder="1" applyAlignment="1">
      <alignment horizontal="left" vertical="center"/>
    </xf>
    <xf numFmtId="0" fontId="2" fillId="2" borderId="56" xfId="0" applyFont="1" applyFill="1" applyBorder="1" applyAlignment="1">
      <alignment horizontal="left" vertical="center"/>
    </xf>
    <xf numFmtId="0" fontId="2" fillId="2" borderId="57" xfId="0" applyFont="1" applyFill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58" xfId="0" applyFont="1" applyFill="1" applyBorder="1" applyAlignment="1">
      <alignment horizontal="right"/>
    </xf>
    <xf numFmtId="0" fontId="2" fillId="2" borderId="59" xfId="0" applyFont="1" applyFill="1" applyBorder="1" applyAlignment="1">
      <alignment horizontal="right"/>
    </xf>
    <xf numFmtId="0" fontId="2" fillId="2" borderId="6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</cellXfs>
  <cellStyles count="3">
    <cellStyle name="Excel Built-in Normal" xfId="1" xr:uid="{00000000-0005-0000-0000-000000000000}"/>
    <cellStyle name="Normalny" xfId="0" builtinId="0"/>
    <cellStyle name="Normalny_Siatka WT mag - zao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1"/>
  <sheetViews>
    <sheetView tabSelected="1" view="pageBreakPreview" topLeftCell="A38" zoomScale="60" zoomScaleNormal="84" workbookViewId="0">
      <selection activeCell="AH15" sqref="AH15"/>
    </sheetView>
  </sheetViews>
  <sheetFormatPr defaultRowHeight="15" x14ac:dyDescent="0.25"/>
  <cols>
    <col min="1" max="1" width="3.42578125" customWidth="1"/>
    <col min="2" max="2" width="7.28515625" customWidth="1"/>
    <col min="3" max="3" width="7.140625" customWidth="1"/>
    <col min="4" max="4" width="6.5703125" customWidth="1"/>
    <col min="5" max="5" width="57.5703125" customWidth="1"/>
    <col min="6" max="6" width="7.28515625" customWidth="1"/>
    <col min="7" max="37" width="6.28515625" customWidth="1"/>
  </cols>
  <sheetData>
    <row r="1" spans="2:37" ht="20.25" x14ac:dyDescent="0.25">
      <c r="B1" s="1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2:37" x14ac:dyDescent="0.25">
      <c r="B2" s="4" t="s">
        <v>1</v>
      </c>
      <c r="C2" s="4"/>
      <c r="D2" s="4"/>
      <c r="E2" s="5" t="s">
        <v>2</v>
      </c>
      <c r="F2" s="6"/>
      <c r="G2" s="6"/>
      <c r="H2" s="6"/>
      <c r="I2" s="6"/>
      <c r="J2" s="6"/>
      <c r="K2" s="6"/>
      <c r="L2" s="6"/>
      <c r="M2" s="6"/>
      <c r="N2" s="6"/>
      <c r="O2" s="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2:37" x14ac:dyDescent="0.25">
      <c r="B3" s="4" t="s">
        <v>3</v>
      </c>
      <c r="C3" s="4"/>
      <c r="D3" s="4"/>
      <c r="E3" s="5" t="s">
        <v>4</v>
      </c>
      <c r="F3" s="7"/>
      <c r="G3" s="7"/>
      <c r="H3" s="7"/>
      <c r="I3" s="7"/>
      <c r="J3" s="7"/>
      <c r="K3" s="8"/>
      <c r="L3" s="8"/>
      <c r="M3" s="8"/>
      <c r="N3" s="8"/>
      <c r="O3" s="8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3"/>
      <c r="AI3" s="3"/>
      <c r="AJ3" s="3"/>
      <c r="AK3" s="3"/>
    </row>
    <row r="4" spans="2:37" x14ac:dyDescent="0.25">
      <c r="B4" s="9" t="s">
        <v>5</v>
      </c>
      <c r="C4" s="9"/>
      <c r="D4" s="9"/>
      <c r="E4" s="5" t="s">
        <v>6</v>
      </c>
      <c r="F4" s="10"/>
      <c r="G4" s="11"/>
      <c r="H4" s="12"/>
      <c r="I4" s="12"/>
      <c r="J4" s="12"/>
      <c r="K4" s="8"/>
      <c r="L4" s="8"/>
      <c r="M4" s="8"/>
      <c r="N4" s="8"/>
      <c r="O4" s="8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3"/>
      <c r="AI4" s="3"/>
      <c r="AJ4" s="3"/>
      <c r="AK4" s="3"/>
    </row>
    <row r="5" spans="2:37" ht="15.75" x14ac:dyDescent="0.25">
      <c r="B5" s="13" t="s">
        <v>7</v>
      </c>
      <c r="C5" s="14"/>
      <c r="D5" s="14"/>
      <c r="E5" s="5" t="s">
        <v>8</v>
      </c>
      <c r="F5" s="12"/>
      <c r="G5" s="12"/>
      <c r="H5" s="3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3"/>
      <c r="AI5" s="3"/>
      <c r="AJ5" s="3"/>
      <c r="AK5" s="3"/>
    </row>
    <row r="6" spans="2:37" ht="15.75" thickBot="1" x14ac:dyDescent="0.3">
      <c r="B6" s="13" t="s">
        <v>9</v>
      </c>
      <c r="C6" s="14"/>
      <c r="D6" s="14"/>
      <c r="E6" s="15" t="s">
        <v>10</v>
      </c>
      <c r="F6" s="3"/>
      <c r="G6" s="3"/>
      <c r="H6" s="3"/>
      <c r="I6" s="3"/>
      <c r="J6" s="3"/>
      <c r="K6" s="3"/>
      <c r="L6" s="3"/>
      <c r="M6" s="3"/>
      <c r="N6" s="3"/>
      <c r="O6" s="3"/>
      <c r="P6" s="8"/>
      <c r="Q6" s="8"/>
      <c r="R6" s="8"/>
      <c r="S6" s="8"/>
      <c r="T6" s="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</row>
    <row r="7" spans="2:37" ht="15.75" thickBot="1" x14ac:dyDescent="0.3">
      <c r="B7" s="161" t="s">
        <v>11</v>
      </c>
      <c r="C7" s="162"/>
      <c r="D7" s="163"/>
      <c r="E7" s="170" t="s">
        <v>12</v>
      </c>
      <c r="F7" s="173" t="s">
        <v>13</v>
      </c>
      <c r="G7" s="176" t="s">
        <v>14</v>
      </c>
      <c r="H7" s="176"/>
      <c r="I7" s="176"/>
      <c r="J7" s="176"/>
      <c r="K7" s="176"/>
      <c r="L7" s="176"/>
      <c r="M7" s="177"/>
      <c r="N7" s="180" t="s">
        <v>15</v>
      </c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2"/>
    </row>
    <row r="8" spans="2:37" ht="15.75" thickBot="1" x14ac:dyDescent="0.3">
      <c r="B8" s="164"/>
      <c r="C8" s="165"/>
      <c r="D8" s="166"/>
      <c r="E8" s="171"/>
      <c r="F8" s="174"/>
      <c r="G8" s="178"/>
      <c r="H8" s="178"/>
      <c r="I8" s="178"/>
      <c r="J8" s="178"/>
      <c r="K8" s="178"/>
      <c r="L8" s="178"/>
      <c r="M8" s="179"/>
      <c r="N8" s="183" t="s">
        <v>16</v>
      </c>
      <c r="O8" s="184"/>
      <c r="P8" s="184"/>
      <c r="Q8" s="184"/>
      <c r="R8" s="184"/>
      <c r="S8" s="184"/>
      <c r="T8" s="184" t="s">
        <v>17</v>
      </c>
      <c r="U8" s="184"/>
      <c r="V8" s="184"/>
      <c r="W8" s="184"/>
      <c r="X8" s="184"/>
      <c r="Y8" s="184"/>
      <c r="Z8" s="184" t="s">
        <v>18</v>
      </c>
      <c r="AA8" s="184"/>
      <c r="AB8" s="184"/>
      <c r="AC8" s="184"/>
      <c r="AD8" s="184"/>
      <c r="AE8" s="184"/>
      <c r="AF8" s="184" t="s">
        <v>19</v>
      </c>
      <c r="AG8" s="184"/>
      <c r="AH8" s="184"/>
      <c r="AI8" s="184"/>
      <c r="AJ8" s="184"/>
      <c r="AK8" s="185"/>
    </row>
    <row r="9" spans="2:37" ht="31.5" thickBot="1" x14ac:dyDescent="0.3">
      <c r="B9" s="167"/>
      <c r="C9" s="168"/>
      <c r="D9" s="169"/>
      <c r="E9" s="172"/>
      <c r="F9" s="175"/>
      <c r="G9" s="16" t="s">
        <v>20</v>
      </c>
      <c r="H9" s="17" t="s">
        <v>21</v>
      </c>
      <c r="I9" s="17" t="s">
        <v>22</v>
      </c>
      <c r="J9" s="17" t="s">
        <v>23</v>
      </c>
      <c r="K9" s="17" t="s">
        <v>24</v>
      </c>
      <c r="L9" s="18" t="s">
        <v>25</v>
      </c>
      <c r="M9" s="19" t="s">
        <v>26</v>
      </c>
      <c r="N9" s="20" t="s">
        <v>21</v>
      </c>
      <c r="O9" s="21" t="s">
        <v>22</v>
      </c>
      <c r="P9" s="21" t="s">
        <v>23</v>
      </c>
      <c r="Q9" s="21" t="s">
        <v>24</v>
      </c>
      <c r="R9" s="21" t="s">
        <v>25</v>
      </c>
      <c r="S9" s="22" t="s">
        <v>26</v>
      </c>
      <c r="T9" s="20" t="s">
        <v>21</v>
      </c>
      <c r="U9" s="21" t="s">
        <v>22</v>
      </c>
      <c r="V9" s="21" t="s">
        <v>23</v>
      </c>
      <c r="W9" s="21" t="s">
        <v>24</v>
      </c>
      <c r="X9" s="21" t="s">
        <v>25</v>
      </c>
      <c r="Y9" s="22" t="s">
        <v>26</v>
      </c>
      <c r="Z9" s="20" t="s">
        <v>21</v>
      </c>
      <c r="AA9" s="21" t="s">
        <v>22</v>
      </c>
      <c r="AB9" s="21" t="s">
        <v>23</v>
      </c>
      <c r="AC9" s="21" t="s">
        <v>24</v>
      </c>
      <c r="AD9" s="21" t="s">
        <v>25</v>
      </c>
      <c r="AE9" s="23" t="s">
        <v>26</v>
      </c>
      <c r="AF9" s="20" t="s">
        <v>21</v>
      </c>
      <c r="AG9" s="21" t="s">
        <v>22</v>
      </c>
      <c r="AH9" s="21" t="s">
        <v>23</v>
      </c>
      <c r="AI9" s="21" t="s">
        <v>24</v>
      </c>
      <c r="AJ9" s="21" t="s">
        <v>25</v>
      </c>
      <c r="AK9" s="22" t="s">
        <v>26</v>
      </c>
    </row>
    <row r="10" spans="2:37" x14ac:dyDescent="0.25">
      <c r="B10" s="186" t="s">
        <v>27</v>
      </c>
      <c r="C10" s="187"/>
      <c r="D10" s="187"/>
      <c r="E10" s="188"/>
      <c r="F10" s="24"/>
      <c r="G10" s="25">
        <f t="shared" ref="G10:AK10" si="0">SUM(G11:G16)</f>
        <v>240</v>
      </c>
      <c r="H10" s="25">
        <f t="shared" si="0"/>
        <v>150</v>
      </c>
      <c r="I10" s="25">
        <f t="shared" si="0"/>
        <v>60</v>
      </c>
      <c r="J10" s="25">
        <f t="shared" si="0"/>
        <v>30</v>
      </c>
      <c r="K10" s="25">
        <f t="shared" si="0"/>
        <v>0</v>
      </c>
      <c r="L10" s="25">
        <f t="shared" si="0"/>
        <v>0</v>
      </c>
      <c r="M10" s="26">
        <f t="shared" si="0"/>
        <v>23</v>
      </c>
      <c r="N10" s="27">
        <f t="shared" si="0"/>
        <v>105</v>
      </c>
      <c r="O10" s="25">
        <f t="shared" si="0"/>
        <v>30</v>
      </c>
      <c r="P10" s="25">
        <f t="shared" si="0"/>
        <v>30</v>
      </c>
      <c r="Q10" s="25">
        <f t="shared" si="0"/>
        <v>0</v>
      </c>
      <c r="R10" s="25">
        <f t="shared" si="0"/>
        <v>0</v>
      </c>
      <c r="S10" s="26">
        <f t="shared" si="0"/>
        <v>18</v>
      </c>
      <c r="T10" s="28">
        <f t="shared" si="0"/>
        <v>30</v>
      </c>
      <c r="U10" s="29">
        <f t="shared" si="0"/>
        <v>30</v>
      </c>
      <c r="V10" s="29">
        <f t="shared" si="0"/>
        <v>0</v>
      </c>
      <c r="W10" s="29">
        <f t="shared" si="0"/>
        <v>0</v>
      </c>
      <c r="X10" s="29">
        <f t="shared" si="0"/>
        <v>0</v>
      </c>
      <c r="Y10" s="30">
        <f t="shared" si="0"/>
        <v>4</v>
      </c>
      <c r="Z10" s="31">
        <f t="shared" si="0"/>
        <v>0</v>
      </c>
      <c r="AA10" s="25">
        <f t="shared" si="0"/>
        <v>0</v>
      </c>
      <c r="AB10" s="25">
        <f t="shared" si="0"/>
        <v>0</v>
      </c>
      <c r="AC10" s="25">
        <f t="shared" si="0"/>
        <v>0</v>
      </c>
      <c r="AD10" s="25">
        <f t="shared" si="0"/>
        <v>0</v>
      </c>
      <c r="AE10" s="32">
        <f t="shared" si="0"/>
        <v>0</v>
      </c>
      <c r="AF10" s="28">
        <f t="shared" si="0"/>
        <v>15</v>
      </c>
      <c r="AG10" s="29">
        <f t="shared" si="0"/>
        <v>0</v>
      </c>
      <c r="AH10" s="29">
        <f t="shared" si="0"/>
        <v>0</v>
      </c>
      <c r="AI10" s="29">
        <f t="shared" si="0"/>
        <v>0</v>
      </c>
      <c r="AJ10" s="29">
        <f t="shared" si="0"/>
        <v>0</v>
      </c>
      <c r="AK10" s="30">
        <f t="shared" si="0"/>
        <v>1</v>
      </c>
    </row>
    <row r="11" spans="2:37" x14ac:dyDescent="0.25">
      <c r="B11" s="157"/>
      <c r="C11" s="189"/>
      <c r="D11" s="190"/>
      <c r="E11" s="33" t="s">
        <v>28</v>
      </c>
      <c r="F11" s="34" t="s">
        <v>29</v>
      </c>
      <c r="G11" s="35">
        <f t="shared" ref="G11:G16" si="1">SUM(H11:L11)</f>
        <v>60</v>
      </c>
      <c r="H11" s="35">
        <f t="shared" ref="H11:M16" si="2">SUM(N11,T11,Z11,AF11)</f>
        <v>30</v>
      </c>
      <c r="I11" s="35">
        <f t="shared" si="2"/>
        <v>0</v>
      </c>
      <c r="J11" s="35">
        <f t="shared" si="2"/>
        <v>30</v>
      </c>
      <c r="K11" s="35">
        <f t="shared" si="2"/>
        <v>0</v>
      </c>
      <c r="L11" s="35">
        <f t="shared" si="2"/>
        <v>0</v>
      </c>
      <c r="M11" s="36">
        <f t="shared" si="2"/>
        <v>6</v>
      </c>
      <c r="N11" s="37">
        <v>30</v>
      </c>
      <c r="O11" s="35"/>
      <c r="P11" s="35">
        <v>30</v>
      </c>
      <c r="Q11" s="35"/>
      <c r="R11" s="35"/>
      <c r="S11" s="36">
        <v>6</v>
      </c>
      <c r="T11" s="37"/>
      <c r="U11" s="35"/>
      <c r="V11" s="35"/>
      <c r="W11" s="35"/>
      <c r="X11" s="35"/>
      <c r="Y11" s="36"/>
      <c r="Z11" s="34"/>
      <c r="AA11" s="35"/>
      <c r="AB11" s="35"/>
      <c r="AC11" s="35"/>
      <c r="AD11" s="35"/>
      <c r="AE11" s="38"/>
      <c r="AF11" s="37"/>
      <c r="AG11" s="35"/>
      <c r="AH11" s="35"/>
      <c r="AI11" s="35"/>
      <c r="AJ11" s="38"/>
      <c r="AK11" s="36"/>
    </row>
    <row r="12" spans="2:37" x14ac:dyDescent="0.25">
      <c r="B12" s="191"/>
      <c r="C12" s="192"/>
      <c r="D12" s="193"/>
      <c r="E12" s="39" t="s">
        <v>30</v>
      </c>
      <c r="F12" s="34" t="s">
        <v>29</v>
      </c>
      <c r="G12" s="35">
        <f t="shared" si="1"/>
        <v>45</v>
      </c>
      <c r="H12" s="35">
        <f t="shared" si="2"/>
        <v>30</v>
      </c>
      <c r="I12" s="35">
        <f t="shared" si="2"/>
        <v>15</v>
      </c>
      <c r="J12" s="35">
        <f t="shared" si="2"/>
        <v>0</v>
      </c>
      <c r="K12" s="35">
        <f t="shared" si="2"/>
        <v>0</v>
      </c>
      <c r="L12" s="35">
        <f t="shared" si="2"/>
        <v>0</v>
      </c>
      <c r="M12" s="36">
        <f t="shared" si="2"/>
        <v>5</v>
      </c>
      <c r="N12" s="37">
        <v>30</v>
      </c>
      <c r="O12" s="35">
        <v>15</v>
      </c>
      <c r="P12" s="35"/>
      <c r="Q12" s="35"/>
      <c r="R12" s="35"/>
      <c r="S12" s="36">
        <v>5</v>
      </c>
      <c r="T12" s="37"/>
      <c r="U12" s="35"/>
      <c r="V12" s="35"/>
      <c r="W12" s="35"/>
      <c r="X12" s="35"/>
      <c r="Y12" s="36"/>
      <c r="Z12" s="34"/>
      <c r="AA12" s="35"/>
      <c r="AB12" s="35"/>
      <c r="AC12" s="35"/>
      <c r="AD12" s="35"/>
      <c r="AE12" s="38"/>
      <c r="AF12" s="37"/>
      <c r="AG12" s="35"/>
      <c r="AH12" s="35"/>
      <c r="AI12" s="35"/>
      <c r="AJ12" s="38"/>
      <c r="AK12" s="36"/>
    </row>
    <row r="13" spans="2:37" x14ac:dyDescent="0.25">
      <c r="B13" s="191"/>
      <c r="C13" s="192"/>
      <c r="D13" s="193"/>
      <c r="E13" s="33" t="s">
        <v>31</v>
      </c>
      <c r="F13" s="34" t="s">
        <v>29</v>
      </c>
      <c r="G13" s="35">
        <f t="shared" si="1"/>
        <v>45</v>
      </c>
      <c r="H13" s="35">
        <f t="shared" si="2"/>
        <v>30</v>
      </c>
      <c r="I13" s="35">
        <f t="shared" si="2"/>
        <v>15</v>
      </c>
      <c r="J13" s="35">
        <f t="shared" si="2"/>
        <v>0</v>
      </c>
      <c r="K13" s="35">
        <f t="shared" si="2"/>
        <v>0</v>
      </c>
      <c r="L13" s="35">
        <f t="shared" si="2"/>
        <v>0</v>
      </c>
      <c r="M13" s="36">
        <f t="shared" si="2"/>
        <v>5</v>
      </c>
      <c r="N13" s="37">
        <v>30</v>
      </c>
      <c r="O13" s="35">
        <v>15</v>
      </c>
      <c r="P13" s="35"/>
      <c r="Q13" s="35"/>
      <c r="R13" s="35"/>
      <c r="S13" s="36">
        <v>5</v>
      </c>
      <c r="T13" s="37"/>
      <c r="U13" s="35"/>
      <c r="V13" s="35"/>
      <c r="W13" s="35"/>
      <c r="X13" s="35"/>
      <c r="Y13" s="36"/>
      <c r="Z13" s="34"/>
      <c r="AA13" s="35"/>
      <c r="AB13" s="35"/>
      <c r="AC13" s="35"/>
      <c r="AD13" s="35"/>
      <c r="AE13" s="38"/>
      <c r="AF13" s="37"/>
      <c r="AG13" s="35"/>
      <c r="AH13" s="35"/>
      <c r="AI13" s="35"/>
      <c r="AJ13" s="38"/>
      <c r="AK13" s="36"/>
    </row>
    <row r="14" spans="2:37" x14ac:dyDescent="0.25">
      <c r="B14" s="194"/>
      <c r="C14" s="195"/>
      <c r="D14" s="196"/>
      <c r="E14" s="40" t="s">
        <v>32</v>
      </c>
      <c r="F14" s="34" t="s">
        <v>33</v>
      </c>
      <c r="G14" s="35">
        <f t="shared" si="1"/>
        <v>15</v>
      </c>
      <c r="H14" s="35">
        <f t="shared" si="2"/>
        <v>15</v>
      </c>
      <c r="I14" s="35">
        <f t="shared" si="2"/>
        <v>0</v>
      </c>
      <c r="J14" s="35">
        <f t="shared" si="2"/>
        <v>0</v>
      </c>
      <c r="K14" s="35">
        <f t="shared" si="2"/>
        <v>0</v>
      </c>
      <c r="L14" s="35">
        <f t="shared" si="2"/>
        <v>0</v>
      </c>
      <c r="M14" s="36">
        <f t="shared" si="2"/>
        <v>2</v>
      </c>
      <c r="N14" s="37">
        <v>15</v>
      </c>
      <c r="O14" s="35"/>
      <c r="P14" s="35"/>
      <c r="Q14" s="35"/>
      <c r="R14" s="35"/>
      <c r="S14" s="36">
        <v>2</v>
      </c>
      <c r="T14" s="37"/>
      <c r="U14" s="35"/>
      <c r="V14" s="35"/>
      <c r="W14" s="35"/>
      <c r="X14" s="35"/>
      <c r="Y14" s="36"/>
      <c r="Z14" s="34"/>
      <c r="AA14" s="35"/>
      <c r="AB14" s="35"/>
      <c r="AC14" s="35"/>
      <c r="AD14" s="35"/>
      <c r="AE14" s="38"/>
      <c r="AF14" s="37"/>
      <c r="AG14" s="35"/>
      <c r="AH14" s="35"/>
      <c r="AI14" s="35"/>
      <c r="AJ14" s="38"/>
      <c r="AK14" s="36"/>
    </row>
    <row r="15" spans="2:37" x14ac:dyDescent="0.25">
      <c r="B15" s="157"/>
      <c r="C15" s="158"/>
      <c r="D15" s="159"/>
      <c r="E15" s="39" t="s">
        <v>34</v>
      </c>
      <c r="F15" s="34" t="s">
        <v>29</v>
      </c>
      <c r="G15" s="35">
        <f t="shared" si="1"/>
        <v>60</v>
      </c>
      <c r="H15" s="35">
        <f t="shared" si="2"/>
        <v>30</v>
      </c>
      <c r="I15" s="35">
        <f t="shared" si="2"/>
        <v>30</v>
      </c>
      <c r="J15" s="35">
        <f t="shared" si="2"/>
        <v>0</v>
      </c>
      <c r="K15" s="35">
        <f t="shared" si="2"/>
        <v>0</v>
      </c>
      <c r="L15" s="35">
        <f t="shared" si="2"/>
        <v>0</v>
      </c>
      <c r="M15" s="36">
        <f t="shared" si="2"/>
        <v>4</v>
      </c>
      <c r="N15" s="37"/>
      <c r="O15" s="35"/>
      <c r="P15" s="35"/>
      <c r="Q15" s="35"/>
      <c r="R15" s="35"/>
      <c r="S15" s="36"/>
      <c r="T15" s="37">
        <v>30</v>
      </c>
      <c r="U15" s="35">
        <v>30</v>
      </c>
      <c r="V15" s="35"/>
      <c r="W15" s="35"/>
      <c r="X15" s="35"/>
      <c r="Y15" s="36">
        <v>4</v>
      </c>
      <c r="Z15" s="34"/>
      <c r="AA15" s="35"/>
      <c r="AB15" s="35"/>
      <c r="AC15" s="35"/>
      <c r="AD15" s="35"/>
      <c r="AE15" s="38"/>
      <c r="AF15" s="37"/>
      <c r="AG15" s="35"/>
      <c r="AH15" s="35"/>
      <c r="AI15" s="35"/>
      <c r="AJ15" s="38"/>
      <c r="AK15" s="36"/>
    </row>
    <row r="16" spans="2:37" x14ac:dyDescent="0.25">
      <c r="B16" s="157"/>
      <c r="C16" s="189"/>
      <c r="D16" s="190"/>
      <c r="E16" s="33" t="s">
        <v>35</v>
      </c>
      <c r="F16" s="34" t="s">
        <v>33</v>
      </c>
      <c r="G16" s="35">
        <f t="shared" si="1"/>
        <v>15</v>
      </c>
      <c r="H16" s="35">
        <f t="shared" si="2"/>
        <v>15</v>
      </c>
      <c r="I16" s="35">
        <f t="shared" si="2"/>
        <v>0</v>
      </c>
      <c r="J16" s="35">
        <f t="shared" si="2"/>
        <v>0</v>
      </c>
      <c r="K16" s="35">
        <f t="shared" si="2"/>
        <v>0</v>
      </c>
      <c r="L16" s="35">
        <f t="shared" si="2"/>
        <v>0</v>
      </c>
      <c r="M16" s="36">
        <f t="shared" si="2"/>
        <v>1</v>
      </c>
      <c r="N16" s="37"/>
      <c r="O16" s="35"/>
      <c r="P16" s="35"/>
      <c r="Q16" s="35"/>
      <c r="R16" s="35"/>
      <c r="S16" s="36"/>
      <c r="T16" s="37"/>
      <c r="U16" s="35"/>
      <c r="V16" s="35"/>
      <c r="W16" s="35"/>
      <c r="X16" s="35"/>
      <c r="Y16" s="36"/>
      <c r="Z16" s="34"/>
      <c r="AA16" s="35"/>
      <c r="AB16" s="35"/>
      <c r="AC16" s="35"/>
      <c r="AD16" s="35"/>
      <c r="AE16" s="38"/>
      <c r="AF16" s="37">
        <v>15</v>
      </c>
      <c r="AG16" s="35"/>
      <c r="AH16" s="35"/>
      <c r="AI16" s="35"/>
      <c r="AJ16" s="38"/>
      <c r="AK16" s="36">
        <v>1</v>
      </c>
    </row>
    <row r="17" spans="2:37" x14ac:dyDescent="0.25">
      <c r="B17" s="41" t="s">
        <v>36</v>
      </c>
      <c r="C17" s="42"/>
      <c r="D17" s="42"/>
      <c r="E17" s="43"/>
      <c r="F17" s="44"/>
      <c r="G17" s="45">
        <f t="shared" ref="G17:AK17" si="3">SUM(G18:G32)</f>
        <v>615</v>
      </c>
      <c r="H17" s="45">
        <f t="shared" si="3"/>
        <v>285</v>
      </c>
      <c r="I17" s="45">
        <f t="shared" si="3"/>
        <v>180</v>
      </c>
      <c r="J17" s="45">
        <f t="shared" si="3"/>
        <v>0</v>
      </c>
      <c r="K17" s="45">
        <f t="shared" si="3"/>
        <v>30</v>
      </c>
      <c r="L17" s="45">
        <f t="shared" si="3"/>
        <v>120</v>
      </c>
      <c r="M17" s="45">
        <f t="shared" si="3"/>
        <v>63</v>
      </c>
      <c r="N17" s="46">
        <f t="shared" si="3"/>
        <v>90</v>
      </c>
      <c r="O17" s="46">
        <f t="shared" si="3"/>
        <v>75</v>
      </c>
      <c r="P17" s="46">
        <f t="shared" si="3"/>
        <v>0</v>
      </c>
      <c r="Q17" s="46">
        <f t="shared" si="3"/>
        <v>0</v>
      </c>
      <c r="R17" s="46">
        <f t="shared" si="3"/>
        <v>0</v>
      </c>
      <c r="S17" s="46">
        <f t="shared" si="3"/>
        <v>12</v>
      </c>
      <c r="T17" s="46">
        <f t="shared" si="3"/>
        <v>105</v>
      </c>
      <c r="U17" s="46">
        <f t="shared" si="3"/>
        <v>45</v>
      </c>
      <c r="V17" s="46">
        <f t="shared" si="3"/>
        <v>0</v>
      </c>
      <c r="W17" s="46">
        <f t="shared" si="3"/>
        <v>0</v>
      </c>
      <c r="X17" s="46">
        <f t="shared" si="3"/>
        <v>30</v>
      </c>
      <c r="Y17" s="47">
        <f t="shared" si="3"/>
        <v>12</v>
      </c>
      <c r="Z17" s="48">
        <f t="shared" si="3"/>
        <v>90</v>
      </c>
      <c r="AA17" s="46">
        <f t="shared" si="3"/>
        <v>60</v>
      </c>
      <c r="AB17" s="46">
        <f t="shared" si="3"/>
        <v>0</v>
      </c>
      <c r="AC17" s="46">
        <f t="shared" si="3"/>
        <v>30</v>
      </c>
      <c r="AD17" s="46">
        <f t="shared" si="3"/>
        <v>60</v>
      </c>
      <c r="AE17" s="49">
        <f t="shared" si="3"/>
        <v>19</v>
      </c>
      <c r="AF17" s="46">
        <f t="shared" si="3"/>
        <v>0</v>
      </c>
      <c r="AG17" s="46">
        <f t="shared" si="3"/>
        <v>0</v>
      </c>
      <c r="AH17" s="46">
        <f t="shared" si="3"/>
        <v>0</v>
      </c>
      <c r="AI17" s="46">
        <f t="shared" si="3"/>
        <v>0</v>
      </c>
      <c r="AJ17" s="46">
        <f t="shared" si="3"/>
        <v>30</v>
      </c>
      <c r="AK17" s="47">
        <f t="shared" si="3"/>
        <v>20</v>
      </c>
    </row>
    <row r="18" spans="2:37" x14ac:dyDescent="0.25">
      <c r="B18" s="157"/>
      <c r="C18" s="158"/>
      <c r="D18" s="159"/>
      <c r="E18" s="39" t="s">
        <v>37</v>
      </c>
      <c r="F18" s="34" t="s">
        <v>33</v>
      </c>
      <c r="G18" s="35">
        <f t="shared" ref="G18:G32" si="4">SUM(H18:L18)</f>
        <v>60</v>
      </c>
      <c r="H18" s="35">
        <f t="shared" ref="H18:H32" si="5">SUM(N18,T18,Z18,AF18)</f>
        <v>30</v>
      </c>
      <c r="I18" s="35">
        <f t="shared" ref="I18:I32" si="6">SUM(O18,U18,AA18,AG18)</f>
        <v>30</v>
      </c>
      <c r="J18" s="35">
        <f t="shared" ref="J18:J32" si="7">SUM(P18,V18,AB18,AH18)</f>
        <v>0</v>
      </c>
      <c r="K18" s="35">
        <f t="shared" ref="K18:K32" si="8">SUM(Q18,W18,AC18,AI18)</f>
        <v>0</v>
      </c>
      <c r="L18" s="35">
        <f t="shared" ref="L18:L32" si="9">SUM(R18,X18,AD18,AJ18)</f>
        <v>0</v>
      </c>
      <c r="M18" s="36">
        <f t="shared" ref="M18:M32" si="10">SUM(S18,Y18,AE18,AK18)</f>
        <v>4</v>
      </c>
      <c r="N18" s="37">
        <v>30</v>
      </c>
      <c r="O18" s="35">
        <v>30</v>
      </c>
      <c r="P18" s="35"/>
      <c r="Q18" s="35"/>
      <c r="R18" s="35"/>
      <c r="S18" s="36">
        <v>4</v>
      </c>
      <c r="T18" s="50"/>
      <c r="U18" s="51"/>
      <c r="V18" s="51"/>
      <c r="W18" s="51"/>
      <c r="X18" s="51"/>
      <c r="Y18" s="52"/>
      <c r="Z18" s="53"/>
      <c r="AA18" s="51"/>
      <c r="AB18" s="51"/>
      <c r="AC18" s="51"/>
      <c r="AD18" s="51"/>
      <c r="AE18" s="54"/>
      <c r="AF18" s="50"/>
      <c r="AG18" s="51"/>
      <c r="AH18" s="51"/>
      <c r="AI18" s="51"/>
      <c r="AJ18" s="54"/>
      <c r="AK18" s="52"/>
    </row>
    <row r="19" spans="2:37" x14ac:dyDescent="0.25">
      <c r="B19" s="157"/>
      <c r="C19" s="197"/>
      <c r="D19" s="198"/>
      <c r="E19" s="39" t="s">
        <v>38</v>
      </c>
      <c r="F19" s="34" t="s">
        <v>29</v>
      </c>
      <c r="G19" s="35">
        <f t="shared" si="4"/>
        <v>45</v>
      </c>
      <c r="H19" s="35">
        <f t="shared" si="5"/>
        <v>15</v>
      </c>
      <c r="I19" s="35">
        <f t="shared" si="6"/>
        <v>30</v>
      </c>
      <c r="J19" s="35">
        <f t="shared" si="7"/>
        <v>0</v>
      </c>
      <c r="K19" s="35">
        <f t="shared" si="8"/>
        <v>0</v>
      </c>
      <c r="L19" s="35">
        <f t="shared" si="9"/>
        <v>0</v>
      </c>
      <c r="M19" s="36">
        <f t="shared" si="10"/>
        <v>3</v>
      </c>
      <c r="N19" s="37">
        <v>15</v>
      </c>
      <c r="O19" s="35">
        <v>30</v>
      </c>
      <c r="P19" s="35"/>
      <c r="Q19" s="35"/>
      <c r="R19" s="35"/>
      <c r="S19" s="36">
        <v>3</v>
      </c>
      <c r="T19" s="50"/>
      <c r="U19" s="51"/>
      <c r="V19" s="51"/>
      <c r="W19" s="51"/>
      <c r="X19" s="51"/>
      <c r="Y19" s="52"/>
      <c r="Z19" s="53"/>
      <c r="AA19" s="51"/>
      <c r="AB19" s="51"/>
      <c r="AC19" s="51"/>
      <c r="AD19" s="51"/>
      <c r="AE19" s="54"/>
      <c r="AF19" s="50"/>
      <c r="AG19" s="51"/>
      <c r="AH19" s="51"/>
      <c r="AI19" s="51"/>
      <c r="AJ19" s="54"/>
      <c r="AK19" s="52"/>
    </row>
    <row r="20" spans="2:37" x14ac:dyDescent="0.25">
      <c r="B20" s="199"/>
      <c r="C20" s="197"/>
      <c r="D20" s="198"/>
      <c r="E20" s="39" t="s">
        <v>39</v>
      </c>
      <c r="F20" s="34" t="s">
        <v>33</v>
      </c>
      <c r="G20" s="35">
        <f t="shared" si="4"/>
        <v>30</v>
      </c>
      <c r="H20" s="35">
        <f t="shared" si="5"/>
        <v>30</v>
      </c>
      <c r="I20" s="35">
        <f t="shared" si="6"/>
        <v>0</v>
      </c>
      <c r="J20" s="35">
        <f t="shared" si="7"/>
        <v>0</v>
      </c>
      <c r="K20" s="35">
        <f t="shared" si="8"/>
        <v>0</v>
      </c>
      <c r="L20" s="35">
        <f t="shared" si="9"/>
        <v>0</v>
      </c>
      <c r="M20" s="36">
        <f t="shared" si="10"/>
        <v>3</v>
      </c>
      <c r="N20" s="37">
        <v>30</v>
      </c>
      <c r="O20" s="35"/>
      <c r="P20" s="35"/>
      <c r="Q20" s="35"/>
      <c r="R20" s="35"/>
      <c r="S20" s="36">
        <v>3</v>
      </c>
      <c r="T20" s="50"/>
      <c r="U20" s="51"/>
      <c r="V20" s="51"/>
      <c r="W20" s="51"/>
      <c r="X20" s="51"/>
      <c r="Y20" s="52"/>
      <c r="Z20" s="53"/>
      <c r="AA20" s="51"/>
      <c r="AB20" s="51"/>
      <c r="AC20" s="51"/>
      <c r="AD20" s="51"/>
      <c r="AE20" s="54"/>
      <c r="AF20" s="50"/>
      <c r="AG20" s="51"/>
      <c r="AH20" s="51"/>
      <c r="AI20" s="51"/>
      <c r="AJ20" s="54"/>
      <c r="AK20" s="52"/>
    </row>
    <row r="21" spans="2:37" x14ac:dyDescent="0.25">
      <c r="B21" s="199"/>
      <c r="C21" s="197"/>
      <c r="D21" s="198"/>
      <c r="E21" s="55" t="s">
        <v>40</v>
      </c>
      <c r="F21" s="34" t="s">
        <v>33</v>
      </c>
      <c r="G21" s="35">
        <f t="shared" si="4"/>
        <v>30</v>
      </c>
      <c r="H21" s="35">
        <f t="shared" si="5"/>
        <v>15</v>
      </c>
      <c r="I21" s="35">
        <f t="shared" si="6"/>
        <v>15</v>
      </c>
      <c r="J21" s="35">
        <f t="shared" si="7"/>
        <v>0</v>
      </c>
      <c r="K21" s="35">
        <f t="shared" si="8"/>
        <v>0</v>
      </c>
      <c r="L21" s="35">
        <f t="shared" si="9"/>
        <v>0</v>
      </c>
      <c r="M21" s="36">
        <f t="shared" si="10"/>
        <v>2</v>
      </c>
      <c r="N21" s="37">
        <v>15</v>
      </c>
      <c r="O21" s="35">
        <v>15</v>
      </c>
      <c r="P21" s="35"/>
      <c r="Q21" s="35"/>
      <c r="R21" s="35"/>
      <c r="S21" s="36">
        <v>2</v>
      </c>
      <c r="T21" s="50"/>
      <c r="U21" s="51"/>
      <c r="V21" s="51"/>
      <c r="W21" s="51"/>
      <c r="X21" s="51"/>
      <c r="Y21" s="52"/>
      <c r="Z21" s="53"/>
      <c r="AA21" s="51"/>
      <c r="AB21" s="51"/>
      <c r="AC21" s="51"/>
      <c r="AD21" s="51"/>
      <c r="AE21" s="54"/>
      <c r="AF21" s="50"/>
      <c r="AG21" s="51"/>
      <c r="AH21" s="51"/>
      <c r="AI21" s="51"/>
      <c r="AJ21" s="54"/>
      <c r="AK21" s="52"/>
    </row>
    <row r="22" spans="2:37" x14ac:dyDescent="0.25">
      <c r="B22" s="157"/>
      <c r="C22" s="189"/>
      <c r="D22" s="190"/>
      <c r="E22" s="39" t="s">
        <v>41</v>
      </c>
      <c r="F22" s="34" t="s">
        <v>33</v>
      </c>
      <c r="G22" s="35">
        <f t="shared" si="4"/>
        <v>30</v>
      </c>
      <c r="H22" s="35">
        <f t="shared" si="5"/>
        <v>30</v>
      </c>
      <c r="I22" s="35">
        <f t="shared" si="6"/>
        <v>0</v>
      </c>
      <c r="J22" s="35">
        <f t="shared" si="7"/>
        <v>0</v>
      </c>
      <c r="K22" s="35">
        <f t="shared" si="8"/>
        <v>0</v>
      </c>
      <c r="L22" s="35">
        <f t="shared" si="9"/>
        <v>0</v>
      </c>
      <c r="M22" s="36">
        <f t="shared" si="10"/>
        <v>2</v>
      </c>
      <c r="N22" s="37"/>
      <c r="O22" s="35"/>
      <c r="P22" s="35"/>
      <c r="Q22" s="35"/>
      <c r="R22" s="35"/>
      <c r="S22" s="36"/>
      <c r="T22" s="37">
        <v>30</v>
      </c>
      <c r="U22" s="35"/>
      <c r="V22" s="35"/>
      <c r="W22" s="35"/>
      <c r="X22" s="35"/>
      <c r="Y22" s="36">
        <v>2</v>
      </c>
      <c r="Z22" s="53"/>
      <c r="AA22" s="51"/>
      <c r="AB22" s="51"/>
      <c r="AC22" s="51"/>
      <c r="AD22" s="51"/>
      <c r="AE22" s="54"/>
      <c r="AF22" s="50"/>
      <c r="AG22" s="51"/>
      <c r="AH22" s="51"/>
      <c r="AI22" s="51"/>
      <c r="AJ22" s="54"/>
      <c r="AK22" s="52"/>
    </row>
    <row r="23" spans="2:37" x14ac:dyDescent="0.25">
      <c r="B23" s="157"/>
      <c r="C23" s="189"/>
      <c r="D23" s="190"/>
      <c r="E23" s="56" t="s">
        <v>42</v>
      </c>
      <c r="F23" s="34" t="s">
        <v>33</v>
      </c>
      <c r="G23" s="35">
        <f t="shared" si="4"/>
        <v>30</v>
      </c>
      <c r="H23" s="35">
        <f t="shared" si="5"/>
        <v>30</v>
      </c>
      <c r="I23" s="35">
        <f t="shared" si="6"/>
        <v>0</v>
      </c>
      <c r="J23" s="35">
        <f t="shared" si="7"/>
        <v>0</v>
      </c>
      <c r="K23" s="35">
        <f t="shared" si="8"/>
        <v>0</v>
      </c>
      <c r="L23" s="35">
        <f t="shared" si="9"/>
        <v>0</v>
      </c>
      <c r="M23" s="36">
        <f t="shared" si="10"/>
        <v>2</v>
      </c>
      <c r="N23" s="37"/>
      <c r="O23" s="35"/>
      <c r="P23" s="35"/>
      <c r="Q23" s="35"/>
      <c r="R23" s="35"/>
      <c r="S23" s="36"/>
      <c r="T23" s="37">
        <v>30</v>
      </c>
      <c r="U23" s="35"/>
      <c r="V23" s="35"/>
      <c r="W23" s="35"/>
      <c r="X23" s="35"/>
      <c r="Y23" s="36">
        <v>2</v>
      </c>
      <c r="Z23" s="53"/>
      <c r="AA23" s="51"/>
      <c r="AB23" s="51"/>
      <c r="AC23" s="51"/>
      <c r="AD23" s="51"/>
      <c r="AE23" s="54"/>
      <c r="AF23" s="50"/>
      <c r="AG23" s="51"/>
      <c r="AH23" s="51"/>
      <c r="AI23" s="51"/>
      <c r="AJ23" s="54"/>
      <c r="AK23" s="52"/>
    </row>
    <row r="24" spans="2:37" x14ac:dyDescent="0.25">
      <c r="B24" s="194"/>
      <c r="C24" s="195"/>
      <c r="D24" s="196"/>
      <c r="E24" s="39" t="s">
        <v>43</v>
      </c>
      <c r="F24" s="34" t="s">
        <v>29</v>
      </c>
      <c r="G24" s="35">
        <f t="shared" si="4"/>
        <v>45</v>
      </c>
      <c r="H24" s="35">
        <f t="shared" si="5"/>
        <v>15</v>
      </c>
      <c r="I24" s="35">
        <f t="shared" si="6"/>
        <v>30</v>
      </c>
      <c r="J24" s="35">
        <f t="shared" si="7"/>
        <v>0</v>
      </c>
      <c r="K24" s="35">
        <f t="shared" si="8"/>
        <v>0</v>
      </c>
      <c r="L24" s="35">
        <f t="shared" si="9"/>
        <v>0</v>
      </c>
      <c r="M24" s="36">
        <f t="shared" si="10"/>
        <v>3</v>
      </c>
      <c r="N24" s="37"/>
      <c r="O24" s="35"/>
      <c r="P24" s="35"/>
      <c r="Q24" s="35"/>
      <c r="R24" s="35"/>
      <c r="S24" s="36"/>
      <c r="T24" s="37">
        <v>15</v>
      </c>
      <c r="U24" s="35">
        <v>30</v>
      </c>
      <c r="V24" s="35"/>
      <c r="W24" s="35"/>
      <c r="X24" s="35"/>
      <c r="Y24" s="36">
        <v>3</v>
      </c>
      <c r="Z24" s="34"/>
      <c r="AA24" s="35"/>
      <c r="AB24" s="35"/>
      <c r="AC24" s="35"/>
      <c r="AD24" s="35"/>
      <c r="AE24" s="38"/>
      <c r="AF24" s="37"/>
      <c r="AG24" s="35"/>
      <c r="AH24" s="35"/>
      <c r="AI24" s="35"/>
      <c r="AJ24" s="38"/>
      <c r="AK24" s="36"/>
    </row>
    <row r="25" spans="2:37" x14ac:dyDescent="0.25">
      <c r="B25" s="57"/>
      <c r="C25" s="2"/>
      <c r="D25" s="58"/>
      <c r="E25" s="39" t="s">
        <v>44</v>
      </c>
      <c r="F25" s="34" t="s">
        <v>29</v>
      </c>
      <c r="G25" s="35">
        <f t="shared" si="4"/>
        <v>45</v>
      </c>
      <c r="H25" s="35">
        <f t="shared" si="5"/>
        <v>30</v>
      </c>
      <c r="I25" s="35">
        <f t="shared" si="6"/>
        <v>15</v>
      </c>
      <c r="J25" s="35">
        <f t="shared" si="7"/>
        <v>0</v>
      </c>
      <c r="K25" s="35">
        <f t="shared" si="8"/>
        <v>0</v>
      </c>
      <c r="L25" s="35">
        <f t="shared" si="9"/>
        <v>0</v>
      </c>
      <c r="M25" s="36">
        <f t="shared" si="10"/>
        <v>3</v>
      </c>
      <c r="N25" s="37"/>
      <c r="O25" s="35"/>
      <c r="P25" s="35"/>
      <c r="Q25" s="35"/>
      <c r="R25" s="35"/>
      <c r="S25" s="36"/>
      <c r="T25" s="37">
        <v>30</v>
      </c>
      <c r="U25" s="35">
        <v>15</v>
      </c>
      <c r="V25" s="35"/>
      <c r="W25" s="35"/>
      <c r="X25" s="35"/>
      <c r="Y25" s="36">
        <v>3</v>
      </c>
      <c r="Z25" s="34"/>
      <c r="AA25" s="35"/>
      <c r="AB25" s="35"/>
      <c r="AC25" s="35"/>
      <c r="AD25" s="35"/>
      <c r="AE25" s="38"/>
      <c r="AF25" s="37"/>
      <c r="AG25" s="35"/>
      <c r="AH25" s="35"/>
      <c r="AI25" s="35"/>
      <c r="AJ25" s="38"/>
      <c r="AK25" s="36"/>
    </row>
    <row r="26" spans="2:37" x14ac:dyDescent="0.25">
      <c r="B26" s="194"/>
      <c r="C26" s="195"/>
      <c r="D26" s="196"/>
      <c r="E26" s="55" t="s">
        <v>45</v>
      </c>
      <c r="F26" s="34" t="s">
        <v>29</v>
      </c>
      <c r="G26" s="35">
        <f t="shared" si="4"/>
        <v>30</v>
      </c>
      <c r="H26" s="35">
        <f t="shared" si="5"/>
        <v>15</v>
      </c>
      <c r="I26" s="35">
        <f t="shared" si="6"/>
        <v>15</v>
      </c>
      <c r="J26" s="35">
        <f t="shared" si="7"/>
        <v>0</v>
      </c>
      <c r="K26" s="35">
        <f t="shared" si="8"/>
        <v>0</v>
      </c>
      <c r="L26" s="35">
        <f t="shared" si="9"/>
        <v>0</v>
      </c>
      <c r="M26" s="36">
        <f t="shared" si="10"/>
        <v>3</v>
      </c>
      <c r="N26" s="37"/>
      <c r="O26" s="35"/>
      <c r="P26" s="35"/>
      <c r="Q26" s="35"/>
      <c r="R26" s="35"/>
      <c r="S26" s="36"/>
      <c r="T26" s="37"/>
      <c r="U26" s="35"/>
      <c r="V26" s="35"/>
      <c r="W26" s="35"/>
      <c r="X26" s="35"/>
      <c r="Y26" s="36"/>
      <c r="Z26" s="34">
        <v>15</v>
      </c>
      <c r="AA26" s="35">
        <v>15</v>
      </c>
      <c r="AB26" s="35"/>
      <c r="AC26" s="35"/>
      <c r="AD26" s="35"/>
      <c r="AE26" s="38">
        <v>3</v>
      </c>
      <c r="AF26" s="37"/>
      <c r="AG26" s="35"/>
      <c r="AH26" s="35"/>
      <c r="AI26" s="35"/>
      <c r="AJ26" s="38"/>
      <c r="AK26" s="36"/>
    </row>
    <row r="27" spans="2:37" x14ac:dyDescent="0.25">
      <c r="B27" s="157"/>
      <c r="C27" s="189"/>
      <c r="D27" s="190"/>
      <c r="E27" s="59" t="s">
        <v>46</v>
      </c>
      <c r="F27" s="34" t="s">
        <v>29</v>
      </c>
      <c r="G27" s="35">
        <f t="shared" si="4"/>
        <v>45</v>
      </c>
      <c r="H27" s="35">
        <f t="shared" si="5"/>
        <v>15</v>
      </c>
      <c r="I27" s="35">
        <f t="shared" si="6"/>
        <v>30</v>
      </c>
      <c r="J27" s="35">
        <f t="shared" si="7"/>
        <v>0</v>
      </c>
      <c r="K27" s="35">
        <f t="shared" si="8"/>
        <v>0</v>
      </c>
      <c r="L27" s="35">
        <f t="shared" si="9"/>
        <v>0</v>
      </c>
      <c r="M27" s="36">
        <f t="shared" si="10"/>
        <v>4</v>
      </c>
      <c r="N27" s="37"/>
      <c r="O27" s="35"/>
      <c r="P27" s="35"/>
      <c r="Q27" s="35"/>
      <c r="R27" s="35"/>
      <c r="S27" s="36"/>
      <c r="T27" s="37"/>
      <c r="U27" s="35"/>
      <c r="V27" s="35"/>
      <c r="W27" s="35"/>
      <c r="X27" s="35"/>
      <c r="Y27" s="36"/>
      <c r="Z27" s="34">
        <v>15</v>
      </c>
      <c r="AA27" s="35">
        <v>30</v>
      </c>
      <c r="AB27" s="35"/>
      <c r="AC27" s="35"/>
      <c r="AD27" s="35"/>
      <c r="AE27" s="38">
        <v>4</v>
      </c>
      <c r="AF27" s="37"/>
      <c r="AG27" s="35"/>
      <c r="AH27" s="35"/>
      <c r="AI27" s="35"/>
      <c r="AJ27" s="38"/>
      <c r="AK27" s="36"/>
    </row>
    <row r="28" spans="2:37" x14ac:dyDescent="0.25">
      <c r="B28" s="200"/>
      <c r="C28" s="201"/>
      <c r="D28" s="202"/>
      <c r="E28" s="56" t="s">
        <v>47</v>
      </c>
      <c r="F28" s="34" t="s">
        <v>48</v>
      </c>
      <c r="G28" s="35">
        <f t="shared" si="4"/>
        <v>30</v>
      </c>
      <c r="H28" s="35">
        <f t="shared" si="5"/>
        <v>30</v>
      </c>
      <c r="I28" s="35">
        <f t="shared" si="6"/>
        <v>0</v>
      </c>
      <c r="J28" s="35">
        <f t="shared" si="7"/>
        <v>0</v>
      </c>
      <c r="K28" s="35">
        <f t="shared" si="8"/>
        <v>0</v>
      </c>
      <c r="L28" s="35">
        <f t="shared" si="9"/>
        <v>0</v>
      </c>
      <c r="M28" s="36">
        <f t="shared" si="10"/>
        <v>2</v>
      </c>
      <c r="N28" s="37"/>
      <c r="O28" s="35"/>
      <c r="P28" s="35"/>
      <c r="Q28" s="35"/>
      <c r="R28" s="35"/>
      <c r="S28" s="36"/>
      <c r="T28" s="37"/>
      <c r="U28" s="35"/>
      <c r="V28" s="35"/>
      <c r="W28" s="35"/>
      <c r="X28" s="35"/>
      <c r="Y28" s="36"/>
      <c r="Z28" s="34">
        <v>30</v>
      </c>
      <c r="AA28" s="35"/>
      <c r="AB28" s="35"/>
      <c r="AC28" s="35"/>
      <c r="AD28" s="35"/>
      <c r="AE28" s="38">
        <v>2</v>
      </c>
      <c r="AF28" s="37"/>
      <c r="AG28" s="35"/>
      <c r="AH28" s="35"/>
      <c r="AI28" s="35"/>
      <c r="AJ28" s="38"/>
      <c r="AK28" s="36"/>
    </row>
    <row r="29" spans="2:37" x14ac:dyDescent="0.25">
      <c r="B29" s="157"/>
      <c r="C29" s="189"/>
      <c r="D29" s="190"/>
      <c r="E29" s="33" t="s">
        <v>49</v>
      </c>
      <c r="F29" s="34" t="s">
        <v>29</v>
      </c>
      <c r="G29" s="35">
        <f t="shared" si="4"/>
        <v>45</v>
      </c>
      <c r="H29" s="35">
        <f t="shared" si="5"/>
        <v>15</v>
      </c>
      <c r="I29" s="35">
        <f t="shared" si="6"/>
        <v>0</v>
      </c>
      <c r="J29" s="35">
        <f t="shared" si="7"/>
        <v>0</v>
      </c>
      <c r="K29" s="35">
        <f t="shared" si="8"/>
        <v>30</v>
      </c>
      <c r="L29" s="35">
        <f t="shared" si="9"/>
        <v>0</v>
      </c>
      <c r="M29" s="36">
        <f t="shared" si="10"/>
        <v>3</v>
      </c>
      <c r="N29" s="37"/>
      <c r="O29" s="35"/>
      <c r="P29" s="35"/>
      <c r="Q29" s="35"/>
      <c r="R29" s="35"/>
      <c r="S29" s="36"/>
      <c r="T29" s="37"/>
      <c r="U29" s="35"/>
      <c r="V29" s="35"/>
      <c r="W29" s="35"/>
      <c r="X29" s="35"/>
      <c r="Y29" s="36"/>
      <c r="Z29" s="34">
        <v>15</v>
      </c>
      <c r="AA29" s="35"/>
      <c r="AB29" s="35"/>
      <c r="AC29" s="35">
        <v>30</v>
      </c>
      <c r="AD29" s="35"/>
      <c r="AE29" s="38">
        <v>3</v>
      </c>
      <c r="AF29" s="37"/>
      <c r="AG29" s="35"/>
      <c r="AH29" s="35"/>
      <c r="AI29" s="35"/>
      <c r="AJ29" s="38"/>
      <c r="AK29" s="36"/>
    </row>
    <row r="30" spans="2:37" x14ac:dyDescent="0.25">
      <c r="B30" s="200"/>
      <c r="C30" s="201"/>
      <c r="D30" s="202"/>
      <c r="E30" s="33" t="s">
        <v>50</v>
      </c>
      <c r="F30" s="60" t="s">
        <v>33</v>
      </c>
      <c r="G30" s="35">
        <f t="shared" si="4"/>
        <v>30</v>
      </c>
      <c r="H30" s="35">
        <f t="shared" si="5"/>
        <v>15</v>
      </c>
      <c r="I30" s="35">
        <f t="shared" si="6"/>
        <v>15</v>
      </c>
      <c r="J30" s="35">
        <f t="shared" si="7"/>
        <v>0</v>
      </c>
      <c r="K30" s="35">
        <f t="shared" si="8"/>
        <v>0</v>
      </c>
      <c r="L30" s="35">
        <f t="shared" si="9"/>
        <v>0</v>
      </c>
      <c r="M30" s="36">
        <f t="shared" si="10"/>
        <v>2</v>
      </c>
      <c r="N30" s="61"/>
      <c r="O30" s="62"/>
      <c r="P30" s="62"/>
      <c r="Q30" s="62"/>
      <c r="R30" s="62"/>
      <c r="S30" s="63"/>
      <c r="T30" s="61"/>
      <c r="U30" s="62"/>
      <c r="V30" s="62"/>
      <c r="W30" s="62"/>
      <c r="X30" s="62"/>
      <c r="Y30" s="63"/>
      <c r="Z30" s="60">
        <v>15</v>
      </c>
      <c r="AA30" s="62">
        <v>15</v>
      </c>
      <c r="AB30" s="62"/>
      <c r="AC30" s="62"/>
      <c r="AD30" s="62"/>
      <c r="AE30" s="64">
        <v>2</v>
      </c>
      <c r="AF30" s="61"/>
      <c r="AG30" s="62"/>
      <c r="AH30" s="62"/>
      <c r="AI30" s="62"/>
      <c r="AJ30" s="64"/>
      <c r="AK30" s="63"/>
    </row>
    <row r="31" spans="2:37" x14ac:dyDescent="0.25">
      <c r="B31" s="203"/>
      <c r="C31" s="204"/>
      <c r="D31" s="205"/>
      <c r="E31" s="65" t="s">
        <v>51</v>
      </c>
      <c r="F31" s="34" t="s">
        <v>33</v>
      </c>
      <c r="G31" s="35">
        <f t="shared" si="4"/>
        <v>60</v>
      </c>
      <c r="H31" s="35">
        <f t="shared" si="5"/>
        <v>0</v>
      </c>
      <c r="I31" s="35">
        <f t="shared" si="6"/>
        <v>0</v>
      </c>
      <c r="J31" s="35">
        <f t="shared" si="7"/>
        <v>0</v>
      </c>
      <c r="K31" s="35">
        <f t="shared" si="8"/>
        <v>0</v>
      </c>
      <c r="L31" s="35">
        <f t="shared" si="9"/>
        <v>60</v>
      </c>
      <c r="M31" s="36">
        <f t="shared" si="10"/>
        <v>5</v>
      </c>
      <c r="N31" s="37"/>
      <c r="O31" s="35"/>
      <c r="P31" s="35"/>
      <c r="Q31" s="35"/>
      <c r="R31" s="35"/>
      <c r="S31" s="36"/>
      <c r="T31" s="37"/>
      <c r="U31" s="35"/>
      <c r="V31" s="35"/>
      <c r="W31" s="35"/>
      <c r="X31" s="35">
        <v>30</v>
      </c>
      <c r="Y31" s="36">
        <v>2</v>
      </c>
      <c r="Z31" s="34"/>
      <c r="AA31" s="35"/>
      <c r="AB31" s="35"/>
      <c r="AC31" s="35"/>
      <c r="AD31" s="35">
        <v>30</v>
      </c>
      <c r="AE31" s="38">
        <v>3</v>
      </c>
      <c r="AF31" s="37"/>
      <c r="AG31" s="35"/>
      <c r="AH31" s="35"/>
      <c r="AI31" s="35"/>
      <c r="AJ31" s="38"/>
      <c r="AK31" s="36"/>
    </row>
    <row r="32" spans="2:37" ht="15.75" thickBot="1" x14ac:dyDescent="0.3">
      <c r="B32" s="203"/>
      <c r="C32" s="204"/>
      <c r="D32" s="205"/>
      <c r="E32" s="65" t="s">
        <v>52</v>
      </c>
      <c r="F32" s="34" t="s">
        <v>33</v>
      </c>
      <c r="G32" s="35">
        <f t="shared" si="4"/>
        <v>60</v>
      </c>
      <c r="H32" s="35">
        <f t="shared" si="5"/>
        <v>0</v>
      </c>
      <c r="I32" s="35">
        <f t="shared" si="6"/>
        <v>0</v>
      </c>
      <c r="J32" s="35">
        <f t="shared" si="7"/>
        <v>0</v>
      </c>
      <c r="K32" s="35">
        <f t="shared" si="8"/>
        <v>0</v>
      </c>
      <c r="L32" s="35">
        <f t="shared" si="9"/>
        <v>60</v>
      </c>
      <c r="M32" s="36">
        <f t="shared" si="10"/>
        <v>22</v>
      </c>
      <c r="N32" s="37"/>
      <c r="O32" s="35"/>
      <c r="P32" s="35"/>
      <c r="Q32" s="35"/>
      <c r="R32" s="35"/>
      <c r="S32" s="36"/>
      <c r="T32" s="37"/>
      <c r="U32" s="35"/>
      <c r="V32" s="35"/>
      <c r="W32" s="35"/>
      <c r="X32" s="35"/>
      <c r="Y32" s="36"/>
      <c r="Z32" s="34"/>
      <c r="AA32" s="35"/>
      <c r="AB32" s="35"/>
      <c r="AC32" s="35"/>
      <c r="AD32" s="35">
        <v>30</v>
      </c>
      <c r="AE32" s="38">
        <v>2</v>
      </c>
      <c r="AF32" s="66"/>
      <c r="AG32" s="67"/>
      <c r="AH32" s="67"/>
      <c r="AI32" s="67"/>
      <c r="AJ32" s="68">
        <v>30</v>
      </c>
      <c r="AK32" s="69">
        <v>20</v>
      </c>
    </row>
    <row r="33" spans="1:37" ht="15.75" thickBot="1" x14ac:dyDescent="0.3">
      <c r="B33" s="206" t="s">
        <v>53</v>
      </c>
      <c r="C33" s="207"/>
      <c r="D33" s="207"/>
      <c r="E33" s="208"/>
      <c r="F33" s="70"/>
      <c r="G33" s="71">
        <f>3*15+3*15+3*15</f>
        <v>135</v>
      </c>
      <c r="H33" s="71">
        <f>SUM(H34,H35,H38,H39,H42,H43)</f>
        <v>0</v>
      </c>
      <c r="I33" s="71">
        <f>SUM(I34,I35,I38,I39,I42,I43)</f>
        <v>0</v>
      </c>
      <c r="J33" s="71">
        <f>SUM(J34,J35,J38,J39,J42,J43)</f>
        <v>0</v>
      </c>
      <c r="K33" s="71">
        <f>9*15</f>
        <v>135</v>
      </c>
      <c r="L33" s="71">
        <f>SUM(L34,L35,L38,L39,L42,L43)</f>
        <v>0</v>
      </c>
      <c r="M33" s="72">
        <f>3*3+3*3+3*3</f>
        <v>27</v>
      </c>
      <c r="N33" s="73">
        <f>SUM(N34:N45)</f>
        <v>0</v>
      </c>
      <c r="O33" s="74">
        <f>SUM(O34:O45)</f>
        <v>0</v>
      </c>
      <c r="P33" s="74">
        <f>SUM(P34:P45)</f>
        <v>0</v>
      </c>
      <c r="Q33" s="74">
        <f>SUM(Q34:Q45)</f>
        <v>0</v>
      </c>
      <c r="R33" s="74">
        <f>SUM(R34:R45)</f>
        <v>0</v>
      </c>
      <c r="S33" s="75">
        <v>0</v>
      </c>
      <c r="T33" s="76">
        <f>SUM(T34:T45)</f>
        <v>0</v>
      </c>
      <c r="U33" s="71">
        <f>SUM(U34:U45)</f>
        <v>0</v>
      </c>
      <c r="V33" s="71">
        <f>SUM(V34:V45)</f>
        <v>0</v>
      </c>
      <c r="W33" s="71">
        <f>SUM(W34:W45)</f>
        <v>60</v>
      </c>
      <c r="X33" s="71">
        <f>SUM(X34:X45)</f>
        <v>0</v>
      </c>
      <c r="Y33" s="72">
        <f>SUM(Y34:Y45)-3</f>
        <v>9</v>
      </c>
      <c r="Z33" s="77">
        <f>SUM(Z34:Z45)</f>
        <v>0</v>
      </c>
      <c r="AA33" s="74">
        <f>SUM(AA34:AA45)</f>
        <v>0</v>
      </c>
      <c r="AB33" s="74">
        <f>SUM(AB34:AB45)</f>
        <v>15</v>
      </c>
      <c r="AC33" s="74">
        <f>SUM(AC34:AC45)</f>
        <v>45</v>
      </c>
      <c r="AD33" s="74">
        <f>SUM(AD34:AD45)</f>
        <v>0</v>
      </c>
      <c r="AE33" s="75">
        <f>SUM(AE34:AE45)-3</f>
        <v>9</v>
      </c>
      <c r="AF33" s="73">
        <f>SUM(AF34:AF45)</f>
        <v>0</v>
      </c>
      <c r="AG33" s="74">
        <f>SUM(AG34:AG45)</f>
        <v>0</v>
      </c>
      <c r="AH33" s="74">
        <f>SUM(AH34:AH45)</f>
        <v>0</v>
      </c>
      <c r="AI33" s="74">
        <f>SUM(AI34:AI45)</f>
        <v>60</v>
      </c>
      <c r="AJ33" s="78">
        <f>SUM(AJ34:AJ45)</f>
        <v>0</v>
      </c>
      <c r="AK33" s="75">
        <f>SUM(AK34:AK45)-3</f>
        <v>9</v>
      </c>
    </row>
    <row r="34" spans="1:37" x14ac:dyDescent="0.25">
      <c r="A34" s="79"/>
      <c r="B34" s="80"/>
      <c r="C34" s="209" t="s">
        <v>54</v>
      </c>
      <c r="D34" s="211" t="s">
        <v>55</v>
      </c>
      <c r="E34" s="81" t="s">
        <v>56</v>
      </c>
      <c r="F34" s="82" t="s">
        <v>57</v>
      </c>
      <c r="G34" s="83">
        <f>SUM(H34:L34)</f>
        <v>15</v>
      </c>
      <c r="H34" s="83">
        <f t="shared" ref="H34:M39" si="11">SUM(N34,T34,Z34,AF34)</f>
        <v>0</v>
      </c>
      <c r="I34" s="83">
        <f t="shared" si="11"/>
        <v>0</v>
      </c>
      <c r="J34" s="83">
        <f t="shared" si="11"/>
        <v>0</v>
      </c>
      <c r="K34" s="83">
        <f t="shared" si="11"/>
        <v>15</v>
      </c>
      <c r="L34" s="83">
        <f t="shared" si="11"/>
        <v>0</v>
      </c>
      <c r="M34" s="84">
        <f t="shared" si="11"/>
        <v>3</v>
      </c>
      <c r="N34" s="85"/>
      <c r="O34" s="86"/>
      <c r="P34" s="86"/>
      <c r="Q34" s="86"/>
      <c r="R34" s="86"/>
      <c r="S34" s="87"/>
      <c r="T34" s="85"/>
      <c r="U34" s="86"/>
      <c r="V34" s="86"/>
      <c r="W34" s="86">
        <v>15</v>
      </c>
      <c r="X34" s="86"/>
      <c r="Y34" s="87">
        <v>3</v>
      </c>
      <c r="Z34" s="85"/>
      <c r="AA34" s="86"/>
      <c r="AB34" s="86"/>
      <c r="AC34" s="86"/>
      <c r="AD34" s="86"/>
      <c r="AE34" s="87"/>
      <c r="AF34" s="85"/>
      <c r="AG34" s="86"/>
      <c r="AH34" s="86"/>
      <c r="AI34" s="86"/>
      <c r="AJ34" s="88"/>
      <c r="AK34" s="87"/>
    </row>
    <row r="35" spans="1:37" x14ac:dyDescent="0.25">
      <c r="A35" s="79"/>
      <c r="B35" s="89"/>
      <c r="C35" s="209"/>
      <c r="D35" s="212"/>
      <c r="E35" s="90" t="s">
        <v>58</v>
      </c>
      <c r="F35" s="91" t="s">
        <v>57</v>
      </c>
      <c r="G35" s="92">
        <f>SUM(H35:L35)</f>
        <v>15</v>
      </c>
      <c r="H35" s="92">
        <f t="shared" si="11"/>
        <v>0</v>
      </c>
      <c r="I35" s="92">
        <f t="shared" si="11"/>
        <v>0</v>
      </c>
      <c r="J35" s="92">
        <f t="shared" si="11"/>
        <v>0</v>
      </c>
      <c r="K35" s="92">
        <f t="shared" si="11"/>
        <v>15</v>
      </c>
      <c r="L35" s="92">
        <f t="shared" si="11"/>
        <v>0</v>
      </c>
      <c r="M35" s="93">
        <f t="shared" si="11"/>
        <v>3</v>
      </c>
      <c r="N35" s="94"/>
      <c r="O35" s="92"/>
      <c r="P35" s="92"/>
      <c r="Q35" s="92"/>
      <c r="R35" s="92"/>
      <c r="S35" s="93"/>
      <c r="T35" s="94"/>
      <c r="U35" s="92"/>
      <c r="V35" s="92"/>
      <c r="W35" s="92">
        <v>15</v>
      </c>
      <c r="X35" s="92"/>
      <c r="Y35" s="93">
        <v>3</v>
      </c>
      <c r="Z35" s="94"/>
      <c r="AA35" s="92"/>
      <c r="AB35" s="92"/>
      <c r="AC35" s="92"/>
      <c r="AD35" s="92"/>
      <c r="AE35" s="93"/>
      <c r="AF35" s="94"/>
      <c r="AG35" s="92"/>
      <c r="AH35" s="92"/>
      <c r="AI35" s="92"/>
      <c r="AJ35" s="95"/>
      <c r="AK35" s="93"/>
    </row>
    <row r="36" spans="1:37" x14ac:dyDescent="0.25">
      <c r="A36" s="79"/>
      <c r="B36" s="89"/>
      <c r="C36" s="209"/>
      <c r="D36" s="212"/>
      <c r="E36" s="81" t="s">
        <v>59</v>
      </c>
      <c r="F36" s="91" t="s">
        <v>57</v>
      </c>
      <c r="G36" s="92">
        <f>SUM(H36:L36)</f>
        <v>15</v>
      </c>
      <c r="H36" s="92">
        <f t="shared" si="11"/>
        <v>0</v>
      </c>
      <c r="I36" s="92">
        <f t="shared" si="11"/>
        <v>0</v>
      </c>
      <c r="J36" s="92">
        <f t="shared" si="11"/>
        <v>0</v>
      </c>
      <c r="K36" s="92">
        <f t="shared" si="11"/>
        <v>15</v>
      </c>
      <c r="L36" s="92">
        <f t="shared" si="11"/>
        <v>0</v>
      </c>
      <c r="M36" s="93">
        <f t="shared" si="11"/>
        <v>3</v>
      </c>
      <c r="N36" s="94"/>
      <c r="O36" s="92"/>
      <c r="P36" s="92"/>
      <c r="Q36" s="92"/>
      <c r="R36" s="92"/>
      <c r="S36" s="93"/>
      <c r="T36" s="94"/>
      <c r="U36" s="92"/>
      <c r="V36" s="92"/>
      <c r="W36" s="92">
        <v>15</v>
      </c>
      <c r="X36" s="92"/>
      <c r="Y36" s="93">
        <v>3</v>
      </c>
      <c r="Z36" s="94"/>
      <c r="AA36" s="92"/>
      <c r="AB36" s="92"/>
      <c r="AC36" s="92"/>
      <c r="AD36" s="92"/>
      <c r="AE36" s="93"/>
      <c r="AF36" s="94"/>
      <c r="AG36" s="92"/>
      <c r="AH36" s="92"/>
      <c r="AI36" s="92"/>
      <c r="AJ36" s="95"/>
      <c r="AK36" s="93"/>
    </row>
    <row r="37" spans="1:37" x14ac:dyDescent="0.25">
      <c r="A37" s="79"/>
      <c r="B37" s="89"/>
      <c r="C37" s="209"/>
      <c r="D37" s="212"/>
      <c r="E37" s="96" t="s">
        <v>60</v>
      </c>
      <c r="F37" s="91" t="s">
        <v>57</v>
      </c>
      <c r="G37" s="92">
        <v>15</v>
      </c>
      <c r="H37" s="92">
        <f t="shared" si="11"/>
        <v>0</v>
      </c>
      <c r="I37" s="92">
        <f t="shared" si="11"/>
        <v>0</v>
      </c>
      <c r="J37" s="92">
        <f t="shared" si="11"/>
        <v>0</v>
      </c>
      <c r="K37" s="92">
        <f t="shared" si="11"/>
        <v>15</v>
      </c>
      <c r="L37" s="92">
        <f t="shared" si="11"/>
        <v>0</v>
      </c>
      <c r="M37" s="93">
        <f t="shared" si="11"/>
        <v>3</v>
      </c>
      <c r="N37" s="94"/>
      <c r="O37" s="92"/>
      <c r="P37" s="92"/>
      <c r="Q37" s="92"/>
      <c r="R37" s="92"/>
      <c r="S37" s="93"/>
      <c r="T37" s="94"/>
      <c r="U37" s="92"/>
      <c r="V37" s="92"/>
      <c r="W37" s="92">
        <v>15</v>
      </c>
      <c r="X37" s="92"/>
      <c r="Y37" s="93">
        <v>3</v>
      </c>
      <c r="Z37" s="94"/>
      <c r="AA37" s="92"/>
      <c r="AB37" s="92"/>
      <c r="AC37" s="92"/>
      <c r="AD37" s="92"/>
      <c r="AE37" s="93"/>
      <c r="AF37" s="94"/>
      <c r="AG37" s="92"/>
      <c r="AH37" s="92"/>
      <c r="AI37" s="92"/>
      <c r="AJ37" s="95"/>
      <c r="AK37" s="93"/>
    </row>
    <row r="38" spans="1:37" ht="25.5" x14ac:dyDescent="0.25">
      <c r="A38" s="79"/>
      <c r="B38" s="97"/>
      <c r="C38" s="209"/>
      <c r="D38" s="212"/>
      <c r="E38" s="98" t="s">
        <v>61</v>
      </c>
      <c r="F38" s="60" t="s">
        <v>57</v>
      </c>
      <c r="G38" s="35">
        <f>SUM(H38:L38)</f>
        <v>15</v>
      </c>
      <c r="H38" s="35">
        <f t="shared" si="11"/>
        <v>0</v>
      </c>
      <c r="I38" s="35">
        <f t="shared" si="11"/>
        <v>0</v>
      </c>
      <c r="J38" s="35">
        <f t="shared" si="11"/>
        <v>0</v>
      </c>
      <c r="K38" s="35">
        <f t="shared" si="11"/>
        <v>15</v>
      </c>
      <c r="L38" s="35">
        <f t="shared" si="11"/>
        <v>0</v>
      </c>
      <c r="M38" s="36">
        <f t="shared" si="11"/>
        <v>3</v>
      </c>
      <c r="N38" s="61"/>
      <c r="O38" s="62"/>
      <c r="P38" s="62"/>
      <c r="Q38" s="62"/>
      <c r="R38" s="62"/>
      <c r="S38" s="63"/>
      <c r="T38" s="61"/>
      <c r="U38" s="62"/>
      <c r="V38" s="62"/>
      <c r="W38" s="62"/>
      <c r="X38" s="62"/>
      <c r="Y38" s="63"/>
      <c r="Z38" s="61"/>
      <c r="AA38" s="62"/>
      <c r="AB38" s="62"/>
      <c r="AC38" s="62">
        <v>15</v>
      </c>
      <c r="AD38" s="62"/>
      <c r="AE38" s="63">
        <v>3</v>
      </c>
      <c r="AF38" s="61"/>
      <c r="AG38" s="62"/>
      <c r="AH38" s="62"/>
      <c r="AI38" s="62"/>
      <c r="AJ38" s="64"/>
      <c r="AK38" s="63"/>
    </row>
    <row r="39" spans="1:37" ht="25.5" x14ac:dyDescent="0.25">
      <c r="A39" s="79"/>
      <c r="B39" s="89"/>
      <c r="C39" s="209"/>
      <c r="D39" s="212"/>
      <c r="E39" s="98" t="s">
        <v>62</v>
      </c>
      <c r="F39" s="60" t="s">
        <v>57</v>
      </c>
      <c r="G39" s="35">
        <f>SUM(H39:L39)</f>
        <v>15</v>
      </c>
      <c r="H39" s="35">
        <f t="shared" si="11"/>
        <v>0</v>
      </c>
      <c r="I39" s="35">
        <f t="shared" si="11"/>
        <v>0</v>
      </c>
      <c r="J39" s="35">
        <f t="shared" si="11"/>
        <v>0</v>
      </c>
      <c r="K39" s="35">
        <f t="shared" si="11"/>
        <v>15</v>
      </c>
      <c r="L39" s="35">
        <f t="shared" si="11"/>
        <v>0</v>
      </c>
      <c r="M39" s="36">
        <f t="shared" si="11"/>
        <v>3</v>
      </c>
      <c r="N39" s="61"/>
      <c r="O39" s="62"/>
      <c r="P39" s="62"/>
      <c r="Q39" s="62"/>
      <c r="R39" s="62"/>
      <c r="S39" s="63"/>
      <c r="T39" s="61"/>
      <c r="U39" s="62"/>
      <c r="V39" s="62"/>
      <c r="W39" s="62"/>
      <c r="X39" s="62"/>
      <c r="Y39" s="63"/>
      <c r="Z39" s="61"/>
      <c r="AA39" s="62"/>
      <c r="AB39" s="62"/>
      <c r="AC39" s="62">
        <v>15</v>
      </c>
      <c r="AD39" s="62"/>
      <c r="AE39" s="63">
        <v>3</v>
      </c>
      <c r="AF39" s="61"/>
      <c r="AG39" s="62"/>
      <c r="AH39" s="62"/>
      <c r="AI39" s="62"/>
      <c r="AJ39" s="64"/>
      <c r="AK39" s="63"/>
    </row>
    <row r="40" spans="1:37" x14ac:dyDescent="0.25">
      <c r="A40" s="79"/>
      <c r="B40" s="89"/>
      <c r="C40" s="209"/>
      <c r="D40" s="212"/>
      <c r="E40" s="98" t="s">
        <v>63</v>
      </c>
      <c r="F40" s="60"/>
      <c r="G40" s="35">
        <v>15</v>
      </c>
      <c r="H40" s="35"/>
      <c r="I40" s="35"/>
      <c r="J40" s="35"/>
      <c r="K40" s="35"/>
      <c r="L40" s="35"/>
      <c r="M40" s="36"/>
      <c r="N40" s="61"/>
      <c r="O40" s="62"/>
      <c r="P40" s="62"/>
      <c r="Q40" s="62"/>
      <c r="R40" s="62"/>
      <c r="S40" s="63"/>
      <c r="T40" s="61"/>
      <c r="U40" s="62"/>
      <c r="V40" s="62"/>
      <c r="W40" s="62"/>
      <c r="X40" s="62"/>
      <c r="Y40" s="63"/>
      <c r="Z40" s="61"/>
      <c r="AA40" s="62"/>
      <c r="AB40" s="62">
        <v>15</v>
      </c>
      <c r="AC40" s="62"/>
      <c r="AD40" s="62"/>
      <c r="AE40" s="63">
        <v>3</v>
      </c>
      <c r="AF40" s="61"/>
      <c r="AG40" s="62"/>
      <c r="AH40" s="62"/>
      <c r="AI40" s="62"/>
      <c r="AJ40" s="64"/>
      <c r="AK40" s="63"/>
    </row>
    <row r="41" spans="1:37" x14ac:dyDescent="0.25">
      <c r="A41" s="79"/>
      <c r="B41" s="89"/>
      <c r="C41" s="209"/>
      <c r="D41" s="212"/>
      <c r="E41" s="98" t="s">
        <v>64</v>
      </c>
      <c r="F41" s="60" t="s">
        <v>57</v>
      </c>
      <c r="G41" s="62">
        <v>15</v>
      </c>
      <c r="H41" s="62">
        <f t="shared" ref="H41:H69" si="12">SUM(N41,T41,Z41,AF41)</f>
        <v>0</v>
      </c>
      <c r="I41" s="62">
        <f t="shared" ref="I41:I69" si="13">SUM(O41,U41,AA41,AG41)</f>
        <v>0</v>
      </c>
      <c r="J41" s="62">
        <f t="shared" ref="J41:J69" si="14">SUM(P41,V41,AB41,AH41)</f>
        <v>0</v>
      </c>
      <c r="K41" s="62">
        <f t="shared" ref="K41:K69" si="15">SUM(Q41,W41,AC41,AI41)</f>
        <v>15</v>
      </c>
      <c r="L41" s="62">
        <f t="shared" ref="L41:L69" si="16">SUM(R41,X41,AD41,AJ41)</f>
        <v>0</v>
      </c>
      <c r="M41" s="63">
        <f t="shared" ref="M41:M69" si="17">SUM(S41,Y41,AE41,AK41)</f>
        <v>3</v>
      </c>
      <c r="N41" s="61"/>
      <c r="O41" s="62"/>
      <c r="P41" s="62"/>
      <c r="Q41" s="62"/>
      <c r="R41" s="62"/>
      <c r="S41" s="63"/>
      <c r="T41" s="61"/>
      <c r="U41" s="62"/>
      <c r="V41" s="62"/>
      <c r="W41" s="62"/>
      <c r="X41" s="62"/>
      <c r="Y41" s="63"/>
      <c r="Z41" s="61"/>
      <c r="AA41" s="62"/>
      <c r="AB41" s="62"/>
      <c r="AC41" s="62">
        <v>15</v>
      </c>
      <c r="AD41" s="62"/>
      <c r="AE41" s="63">
        <v>3</v>
      </c>
      <c r="AF41" s="61"/>
      <c r="AG41" s="62"/>
      <c r="AH41" s="62"/>
      <c r="AI41" s="62"/>
      <c r="AJ41" s="64"/>
      <c r="AK41" s="63"/>
    </row>
    <row r="42" spans="1:37" ht="25.5" x14ac:dyDescent="0.25">
      <c r="A42" s="79"/>
      <c r="B42" s="97"/>
      <c r="C42" s="209"/>
      <c r="D42" s="212"/>
      <c r="E42" s="96" t="s">
        <v>65</v>
      </c>
      <c r="F42" s="91" t="s">
        <v>57</v>
      </c>
      <c r="G42" s="92">
        <f>SUM(H42:L42)</f>
        <v>15</v>
      </c>
      <c r="H42" s="92">
        <f t="shared" si="12"/>
        <v>0</v>
      </c>
      <c r="I42" s="92">
        <f t="shared" si="13"/>
        <v>0</v>
      </c>
      <c r="J42" s="92">
        <f t="shared" si="14"/>
        <v>0</v>
      </c>
      <c r="K42" s="92">
        <f t="shared" si="15"/>
        <v>15</v>
      </c>
      <c r="L42" s="92">
        <f t="shared" si="16"/>
        <v>0</v>
      </c>
      <c r="M42" s="93">
        <f t="shared" si="17"/>
        <v>3</v>
      </c>
      <c r="N42" s="94"/>
      <c r="O42" s="92"/>
      <c r="P42" s="92"/>
      <c r="Q42" s="92"/>
      <c r="R42" s="92"/>
      <c r="S42" s="93"/>
      <c r="T42" s="94"/>
      <c r="U42" s="92"/>
      <c r="V42" s="92"/>
      <c r="W42" s="92"/>
      <c r="X42" s="92"/>
      <c r="Y42" s="93"/>
      <c r="Z42" s="94"/>
      <c r="AA42" s="92"/>
      <c r="AB42" s="92"/>
      <c r="AC42" s="92"/>
      <c r="AD42" s="92"/>
      <c r="AE42" s="93"/>
      <c r="AF42" s="94"/>
      <c r="AG42" s="92"/>
      <c r="AH42" s="92"/>
      <c r="AI42" s="92">
        <v>15</v>
      </c>
      <c r="AJ42" s="95"/>
      <c r="AK42" s="93">
        <v>3</v>
      </c>
    </row>
    <row r="43" spans="1:37" x14ac:dyDescent="0.25">
      <c r="A43" s="79"/>
      <c r="B43" s="99"/>
      <c r="C43" s="209"/>
      <c r="D43" s="212"/>
      <c r="E43" s="100" t="s">
        <v>66</v>
      </c>
      <c r="F43" s="91" t="s">
        <v>57</v>
      </c>
      <c r="G43" s="92">
        <f>SUM(H43:L43)</f>
        <v>15</v>
      </c>
      <c r="H43" s="92">
        <f t="shared" si="12"/>
        <v>0</v>
      </c>
      <c r="I43" s="92">
        <f t="shared" si="13"/>
        <v>0</v>
      </c>
      <c r="J43" s="92">
        <f t="shared" si="14"/>
        <v>0</v>
      </c>
      <c r="K43" s="92">
        <f t="shared" si="15"/>
        <v>15</v>
      </c>
      <c r="L43" s="92">
        <f t="shared" si="16"/>
        <v>0</v>
      </c>
      <c r="M43" s="93">
        <f t="shared" si="17"/>
        <v>3</v>
      </c>
      <c r="N43" s="94"/>
      <c r="O43" s="92"/>
      <c r="P43" s="92"/>
      <c r="Q43" s="92"/>
      <c r="R43" s="92"/>
      <c r="S43" s="93"/>
      <c r="T43" s="94"/>
      <c r="U43" s="92"/>
      <c r="V43" s="92"/>
      <c r="W43" s="92"/>
      <c r="X43" s="92"/>
      <c r="Y43" s="93"/>
      <c r="Z43" s="94"/>
      <c r="AA43" s="92"/>
      <c r="AB43" s="92"/>
      <c r="AC43" s="92"/>
      <c r="AD43" s="92"/>
      <c r="AE43" s="93"/>
      <c r="AF43" s="94"/>
      <c r="AG43" s="92"/>
      <c r="AH43" s="92"/>
      <c r="AI43" s="92">
        <v>15</v>
      </c>
      <c r="AJ43" s="95"/>
      <c r="AK43" s="93">
        <v>3</v>
      </c>
    </row>
    <row r="44" spans="1:37" x14ac:dyDescent="0.25">
      <c r="A44" s="79"/>
      <c r="B44" s="99"/>
      <c r="C44" s="209"/>
      <c r="D44" s="213"/>
      <c r="E44" s="100" t="s">
        <v>67</v>
      </c>
      <c r="F44" s="91" t="s">
        <v>57</v>
      </c>
      <c r="G44" s="92">
        <f>SUM(H44:L44)</f>
        <v>15</v>
      </c>
      <c r="H44" s="92">
        <f t="shared" si="12"/>
        <v>0</v>
      </c>
      <c r="I44" s="92">
        <f t="shared" si="13"/>
        <v>0</v>
      </c>
      <c r="J44" s="92">
        <f t="shared" si="14"/>
        <v>0</v>
      </c>
      <c r="K44" s="92">
        <f t="shared" si="15"/>
        <v>15</v>
      </c>
      <c r="L44" s="92">
        <f t="shared" si="16"/>
        <v>0</v>
      </c>
      <c r="M44" s="93">
        <f t="shared" si="17"/>
        <v>3</v>
      </c>
      <c r="N44" s="101"/>
      <c r="O44" s="102"/>
      <c r="P44" s="102"/>
      <c r="Q44" s="102"/>
      <c r="R44" s="102"/>
      <c r="S44" s="103"/>
      <c r="T44" s="101"/>
      <c r="U44" s="102"/>
      <c r="V44" s="102"/>
      <c r="W44" s="102"/>
      <c r="X44" s="102"/>
      <c r="Y44" s="103"/>
      <c r="Z44" s="101"/>
      <c r="AA44" s="102"/>
      <c r="AB44" s="102"/>
      <c r="AC44" s="102"/>
      <c r="AD44" s="102"/>
      <c r="AE44" s="103"/>
      <c r="AF44" s="101"/>
      <c r="AG44" s="102"/>
      <c r="AH44" s="102"/>
      <c r="AI44" s="102">
        <v>15</v>
      </c>
      <c r="AJ44" s="104"/>
      <c r="AK44" s="103">
        <v>3</v>
      </c>
    </row>
    <row r="45" spans="1:37" ht="15.75" thickBot="1" x14ac:dyDescent="0.3">
      <c r="A45" s="79"/>
      <c r="B45" s="105"/>
      <c r="C45" s="210"/>
      <c r="D45" s="214"/>
      <c r="E45" s="106" t="s">
        <v>68</v>
      </c>
      <c r="F45" s="107" t="s">
        <v>57</v>
      </c>
      <c r="G45" s="108">
        <v>15</v>
      </c>
      <c r="H45" s="108">
        <f t="shared" si="12"/>
        <v>0</v>
      </c>
      <c r="I45" s="108">
        <f t="shared" si="13"/>
        <v>0</v>
      </c>
      <c r="J45" s="108">
        <f t="shared" si="14"/>
        <v>0</v>
      </c>
      <c r="K45" s="108">
        <f t="shared" si="15"/>
        <v>15</v>
      </c>
      <c r="L45" s="108">
        <f t="shared" si="16"/>
        <v>0</v>
      </c>
      <c r="M45" s="109">
        <f t="shared" si="17"/>
        <v>3</v>
      </c>
      <c r="N45" s="110"/>
      <c r="O45" s="108"/>
      <c r="P45" s="108"/>
      <c r="Q45" s="108"/>
      <c r="R45" s="108"/>
      <c r="S45" s="109"/>
      <c r="T45" s="110"/>
      <c r="U45" s="108"/>
      <c r="V45" s="108"/>
      <c r="W45" s="108"/>
      <c r="X45" s="108"/>
      <c r="Y45" s="109"/>
      <c r="Z45" s="110"/>
      <c r="AA45" s="108"/>
      <c r="AB45" s="108"/>
      <c r="AC45" s="108"/>
      <c r="AD45" s="108"/>
      <c r="AE45" s="109"/>
      <c r="AF45" s="110"/>
      <c r="AG45" s="108"/>
      <c r="AH45" s="108"/>
      <c r="AI45" s="108">
        <v>15</v>
      </c>
      <c r="AJ45" s="111"/>
      <c r="AK45" s="109">
        <v>3</v>
      </c>
    </row>
    <row r="46" spans="1:37" x14ac:dyDescent="0.25">
      <c r="A46" s="79"/>
      <c r="B46" s="89"/>
      <c r="C46" s="209" t="s">
        <v>69</v>
      </c>
      <c r="D46" s="211" t="s">
        <v>55</v>
      </c>
      <c r="E46" s="81" t="s">
        <v>70</v>
      </c>
      <c r="F46" s="82" t="s">
        <v>57</v>
      </c>
      <c r="G46" s="83">
        <f t="shared" ref="G46:G69" si="18">SUM(H46:L46)</f>
        <v>15</v>
      </c>
      <c r="H46" s="83">
        <f t="shared" si="12"/>
        <v>0</v>
      </c>
      <c r="I46" s="83">
        <f t="shared" si="13"/>
        <v>0</v>
      </c>
      <c r="J46" s="83">
        <f t="shared" si="14"/>
        <v>15</v>
      </c>
      <c r="K46" s="83">
        <f t="shared" si="15"/>
        <v>0</v>
      </c>
      <c r="L46" s="83">
        <f t="shared" si="16"/>
        <v>0</v>
      </c>
      <c r="M46" s="84">
        <f t="shared" si="17"/>
        <v>3</v>
      </c>
      <c r="N46" s="112"/>
      <c r="O46" s="83"/>
      <c r="P46" s="83"/>
      <c r="Q46" s="83"/>
      <c r="R46" s="83"/>
      <c r="S46" s="84"/>
      <c r="T46" s="82"/>
      <c r="U46" s="83"/>
      <c r="V46" s="83">
        <v>15</v>
      </c>
      <c r="W46" s="83"/>
      <c r="X46" s="83"/>
      <c r="Y46" s="113">
        <v>3</v>
      </c>
      <c r="Z46" s="112"/>
      <c r="AA46" s="83"/>
      <c r="AB46" s="83"/>
      <c r="AC46" s="83"/>
      <c r="AD46" s="83"/>
      <c r="AE46" s="84"/>
      <c r="AF46" s="112"/>
      <c r="AG46" s="83"/>
      <c r="AH46" s="83"/>
      <c r="AI46" s="83"/>
      <c r="AJ46" s="113"/>
      <c r="AK46" s="84"/>
    </row>
    <row r="47" spans="1:37" x14ac:dyDescent="0.25">
      <c r="A47" s="79"/>
      <c r="B47" s="114"/>
      <c r="C47" s="209"/>
      <c r="D47" s="212"/>
      <c r="E47" s="96" t="s">
        <v>71</v>
      </c>
      <c r="F47" s="91" t="s">
        <v>57</v>
      </c>
      <c r="G47" s="92">
        <f t="shared" si="18"/>
        <v>15</v>
      </c>
      <c r="H47" s="92">
        <f t="shared" si="12"/>
        <v>0</v>
      </c>
      <c r="I47" s="92">
        <f t="shared" si="13"/>
        <v>0</v>
      </c>
      <c r="J47" s="92">
        <f t="shared" si="14"/>
        <v>15</v>
      </c>
      <c r="K47" s="92">
        <f t="shared" si="15"/>
        <v>0</v>
      </c>
      <c r="L47" s="92">
        <f t="shared" si="16"/>
        <v>0</v>
      </c>
      <c r="M47" s="93">
        <f t="shared" si="17"/>
        <v>3</v>
      </c>
      <c r="N47" s="94"/>
      <c r="O47" s="92"/>
      <c r="P47" s="92"/>
      <c r="Q47" s="92"/>
      <c r="R47" s="92"/>
      <c r="S47" s="93"/>
      <c r="T47" s="91"/>
      <c r="U47" s="92"/>
      <c r="V47" s="92">
        <v>15</v>
      </c>
      <c r="W47" s="92"/>
      <c r="X47" s="92"/>
      <c r="Y47" s="95">
        <v>3</v>
      </c>
      <c r="Z47" s="94"/>
      <c r="AA47" s="92"/>
      <c r="AB47" s="92"/>
      <c r="AC47" s="92"/>
      <c r="AD47" s="92"/>
      <c r="AE47" s="93"/>
      <c r="AF47" s="94"/>
      <c r="AG47" s="92"/>
      <c r="AH47" s="92"/>
      <c r="AI47" s="92"/>
      <c r="AJ47" s="95"/>
      <c r="AK47" s="93"/>
    </row>
    <row r="48" spans="1:37" x14ac:dyDescent="0.25">
      <c r="A48" s="79"/>
      <c r="B48" s="114"/>
      <c r="C48" s="209"/>
      <c r="D48" s="212"/>
      <c r="E48" s="96" t="s">
        <v>72</v>
      </c>
      <c r="F48" s="91" t="s">
        <v>57</v>
      </c>
      <c r="G48" s="92">
        <f t="shared" si="18"/>
        <v>15</v>
      </c>
      <c r="H48" s="92">
        <f t="shared" si="12"/>
        <v>0</v>
      </c>
      <c r="I48" s="92">
        <f t="shared" si="13"/>
        <v>0</v>
      </c>
      <c r="J48" s="92">
        <f t="shared" si="14"/>
        <v>15</v>
      </c>
      <c r="K48" s="92">
        <f t="shared" si="15"/>
        <v>0</v>
      </c>
      <c r="L48" s="92">
        <f t="shared" si="16"/>
        <v>0</v>
      </c>
      <c r="M48" s="93">
        <f t="shared" si="17"/>
        <v>3</v>
      </c>
      <c r="N48" s="94"/>
      <c r="O48" s="92"/>
      <c r="P48" s="92"/>
      <c r="Q48" s="92"/>
      <c r="R48" s="92"/>
      <c r="S48" s="93"/>
      <c r="T48" s="91"/>
      <c r="U48" s="92"/>
      <c r="V48" s="92">
        <v>15</v>
      </c>
      <c r="W48" s="92"/>
      <c r="X48" s="92"/>
      <c r="Y48" s="95">
        <v>3</v>
      </c>
      <c r="Z48" s="94"/>
      <c r="AA48" s="92"/>
      <c r="AB48" s="92"/>
      <c r="AC48" s="92"/>
      <c r="AD48" s="92"/>
      <c r="AE48" s="93"/>
      <c r="AF48" s="94"/>
      <c r="AG48" s="92"/>
      <c r="AH48" s="92"/>
      <c r="AI48" s="92"/>
      <c r="AJ48" s="95"/>
      <c r="AK48" s="93"/>
    </row>
    <row r="49" spans="1:37" x14ac:dyDescent="0.25">
      <c r="A49" s="79"/>
      <c r="B49" s="115"/>
      <c r="C49" s="209"/>
      <c r="D49" s="212"/>
      <c r="E49" s="96" t="s">
        <v>73</v>
      </c>
      <c r="F49" s="91" t="s">
        <v>57</v>
      </c>
      <c r="G49" s="92">
        <f t="shared" si="18"/>
        <v>15</v>
      </c>
      <c r="H49" s="92">
        <f t="shared" si="12"/>
        <v>0</v>
      </c>
      <c r="I49" s="92">
        <f t="shared" si="13"/>
        <v>0</v>
      </c>
      <c r="J49" s="92">
        <f t="shared" si="14"/>
        <v>15</v>
      </c>
      <c r="K49" s="92">
        <f t="shared" si="15"/>
        <v>0</v>
      </c>
      <c r="L49" s="92">
        <f t="shared" si="16"/>
        <v>0</v>
      </c>
      <c r="M49" s="93">
        <f t="shared" si="17"/>
        <v>3</v>
      </c>
      <c r="N49" s="94"/>
      <c r="O49" s="92"/>
      <c r="P49" s="92"/>
      <c r="Q49" s="92"/>
      <c r="R49" s="92"/>
      <c r="S49" s="93"/>
      <c r="T49" s="91"/>
      <c r="U49" s="92"/>
      <c r="V49" s="92">
        <v>15</v>
      </c>
      <c r="W49" s="92"/>
      <c r="X49" s="92"/>
      <c r="Y49" s="95">
        <v>3</v>
      </c>
      <c r="Z49" s="94"/>
      <c r="AA49" s="92"/>
      <c r="AB49" s="92"/>
      <c r="AC49" s="92"/>
      <c r="AD49" s="92"/>
      <c r="AE49" s="93"/>
      <c r="AF49" s="94"/>
      <c r="AG49" s="92"/>
      <c r="AH49" s="92"/>
      <c r="AI49" s="92"/>
      <c r="AJ49" s="95"/>
      <c r="AK49" s="93"/>
    </row>
    <row r="50" spans="1:37" x14ac:dyDescent="0.25">
      <c r="A50" s="79"/>
      <c r="B50" s="99"/>
      <c r="C50" s="209"/>
      <c r="D50" s="212"/>
      <c r="E50" s="116" t="s">
        <v>74</v>
      </c>
      <c r="F50" s="60" t="s">
        <v>57</v>
      </c>
      <c r="G50" s="62">
        <f t="shared" si="18"/>
        <v>15</v>
      </c>
      <c r="H50" s="62">
        <f t="shared" si="12"/>
        <v>0</v>
      </c>
      <c r="I50" s="62">
        <f t="shared" si="13"/>
        <v>0</v>
      </c>
      <c r="J50" s="62">
        <f t="shared" si="14"/>
        <v>15</v>
      </c>
      <c r="K50" s="62">
        <f t="shared" si="15"/>
        <v>0</v>
      </c>
      <c r="L50" s="62">
        <f t="shared" si="16"/>
        <v>0</v>
      </c>
      <c r="M50" s="63">
        <f t="shared" si="17"/>
        <v>3</v>
      </c>
      <c r="N50" s="61"/>
      <c r="O50" s="62"/>
      <c r="P50" s="62"/>
      <c r="Q50" s="62"/>
      <c r="R50" s="62"/>
      <c r="S50" s="63"/>
      <c r="T50" s="60"/>
      <c r="U50" s="62"/>
      <c r="V50" s="62"/>
      <c r="W50" s="62"/>
      <c r="X50" s="62"/>
      <c r="Y50" s="64"/>
      <c r="Z50" s="61"/>
      <c r="AA50" s="62"/>
      <c r="AB50" s="62">
        <v>15</v>
      </c>
      <c r="AC50" s="62"/>
      <c r="AD50" s="62"/>
      <c r="AE50" s="63">
        <v>3</v>
      </c>
      <c r="AF50" s="61"/>
      <c r="AG50" s="62"/>
      <c r="AH50" s="62"/>
      <c r="AI50" s="62"/>
      <c r="AJ50" s="64"/>
      <c r="AK50" s="63"/>
    </row>
    <row r="51" spans="1:37" x14ac:dyDescent="0.25">
      <c r="A51" s="79"/>
      <c r="B51" s="89"/>
      <c r="C51" s="209"/>
      <c r="D51" s="212"/>
      <c r="E51" s="117" t="s">
        <v>75</v>
      </c>
      <c r="F51" s="60" t="s">
        <v>57</v>
      </c>
      <c r="G51" s="62">
        <f t="shared" si="18"/>
        <v>15</v>
      </c>
      <c r="H51" s="62">
        <f t="shared" si="12"/>
        <v>0</v>
      </c>
      <c r="I51" s="62">
        <f t="shared" si="13"/>
        <v>0</v>
      </c>
      <c r="J51" s="62">
        <f t="shared" si="14"/>
        <v>15</v>
      </c>
      <c r="K51" s="62">
        <f t="shared" si="15"/>
        <v>0</v>
      </c>
      <c r="L51" s="62">
        <f t="shared" si="16"/>
        <v>0</v>
      </c>
      <c r="M51" s="63">
        <f t="shared" si="17"/>
        <v>3</v>
      </c>
      <c r="N51" s="61"/>
      <c r="O51" s="62"/>
      <c r="P51" s="62"/>
      <c r="Q51" s="62"/>
      <c r="R51" s="62"/>
      <c r="S51" s="63"/>
      <c r="T51" s="60"/>
      <c r="U51" s="62"/>
      <c r="V51" s="62"/>
      <c r="W51" s="62"/>
      <c r="X51" s="62"/>
      <c r="Y51" s="64"/>
      <c r="Z51" s="61"/>
      <c r="AA51" s="62"/>
      <c r="AB51" s="62">
        <v>15</v>
      </c>
      <c r="AC51" s="62"/>
      <c r="AD51" s="62"/>
      <c r="AE51" s="63">
        <v>3</v>
      </c>
      <c r="AF51" s="61"/>
      <c r="AG51" s="62"/>
      <c r="AH51" s="62"/>
      <c r="AI51" s="62"/>
      <c r="AJ51" s="64"/>
      <c r="AK51" s="63"/>
    </row>
    <row r="52" spans="1:37" x14ac:dyDescent="0.25">
      <c r="A52" s="79"/>
      <c r="B52" s="89"/>
      <c r="C52" s="209"/>
      <c r="D52" s="212"/>
      <c r="E52" s="117" t="s">
        <v>63</v>
      </c>
      <c r="F52" s="118" t="s">
        <v>57</v>
      </c>
      <c r="G52" s="119">
        <f t="shared" si="18"/>
        <v>15</v>
      </c>
      <c r="H52" s="119">
        <f t="shared" si="12"/>
        <v>0</v>
      </c>
      <c r="I52" s="119">
        <f t="shared" si="13"/>
        <v>0</v>
      </c>
      <c r="J52" s="119">
        <f t="shared" si="14"/>
        <v>15</v>
      </c>
      <c r="K52" s="119">
        <f t="shared" si="15"/>
        <v>0</v>
      </c>
      <c r="L52" s="119">
        <f t="shared" si="16"/>
        <v>0</v>
      </c>
      <c r="M52" s="120">
        <f t="shared" si="17"/>
        <v>3</v>
      </c>
      <c r="N52" s="61"/>
      <c r="O52" s="62"/>
      <c r="P52" s="62"/>
      <c r="Q52" s="62"/>
      <c r="R52" s="62"/>
      <c r="S52" s="63"/>
      <c r="T52" s="60"/>
      <c r="U52" s="62"/>
      <c r="V52" s="62"/>
      <c r="W52" s="62"/>
      <c r="X52" s="62"/>
      <c r="Y52" s="64"/>
      <c r="Z52" s="61"/>
      <c r="AA52" s="62"/>
      <c r="AB52" s="62">
        <v>15</v>
      </c>
      <c r="AC52" s="62"/>
      <c r="AD52" s="62"/>
      <c r="AE52" s="63">
        <v>3</v>
      </c>
      <c r="AF52" s="61"/>
      <c r="AG52" s="62"/>
      <c r="AH52" s="62"/>
      <c r="AI52" s="62"/>
      <c r="AJ52" s="64"/>
      <c r="AK52" s="63"/>
    </row>
    <row r="53" spans="1:37" x14ac:dyDescent="0.25">
      <c r="A53" s="79"/>
      <c r="B53" s="114"/>
      <c r="C53" s="209"/>
      <c r="D53" s="212"/>
      <c r="E53" s="98" t="s">
        <v>76</v>
      </c>
      <c r="F53" s="60" t="s">
        <v>57</v>
      </c>
      <c r="G53" s="62">
        <f t="shared" si="18"/>
        <v>15</v>
      </c>
      <c r="H53" s="62">
        <f t="shared" si="12"/>
        <v>0</v>
      </c>
      <c r="I53" s="62">
        <f t="shared" si="13"/>
        <v>0</v>
      </c>
      <c r="J53" s="62">
        <f t="shared" si="14"/>
        <v>15</v>
      </c>
      <c r="K53" s="62">
        <f t="shared" si="15"/>
        <v>0</v>
      </c>
      <c r="L53" s="62">
        <f t="shared" si="16"/>
        <v>0</v>
      </c>
      <c r="M53" s="63">
        <f t="shared" si="17"/>
        <v>3</v>
      </c>
      <c r="N53" s="61"/>
      <c r="O53" s="62"/>
      <c r="P53" s="62"/>
      <c r="Q53" s="62"/>
      <c r="R53" s="62"/>
      <c r="S53" s="63"/>
      <c r="T53" s="60"/>
      <c r="U53" s="62"/>
      <c r="V53" s="62"/>
      <c r="W53" s="62"/>
      <c r="X53" s="62"/>
      <c r="Y53" s="64"/>
      <c r="Z53" s="61"/>
      <c r="AA53" s="62"/>
      <c r="AB53" s="62">
        <v>15</v>
      </c>
      <c r="AC53" s="62"/>
      <c r="AD53" s="62"/>
      <c r="AE53" s="63">
        <v>3</v>
      </c>
      <c r="AF53" s="61"/>
      <c r="AG53" s="62"/>
      <c r="AH53" s="62"/>
      <c r="AI53" s="62"/>
      <c r="AJ53" s="64"/>
      <c r="AK53" s="63"/>
    </row>
    <row r="54" spans="1:37" x14ac:dyDescent="0.25">
      <c r="A54" s="79"/>
      <c r="B54" s="121"/>
      <c r="C54" s="209"/>
      <c r="D54" s="212"/>
      <c r="E54" s="96" t="s">
        <v>77</v>
      </c>
      <c r="F54" s="91" t="s">
        <v>57</v>
      </c>
      <c r="G54" s="92">
        <f t="shared" si="18"/>
        <v>15</v>
      </c>
      <c r="H54" s="92">
        <f t="shared" si="12"/>
        <v>0</v>
      </c>
      <c r="I54" s="92">
        <f t="shared" si="13"/>
        <v>0</v>
      </c>
      <c r="J54" s="92">
        <f t="shared" si="14"/>
        <v>15</v>
      </c>
      <c r="K54" s="92">
        <f t="shared" si="15"/>
        <v>0</v>
      </c>
      <c r="L54" s="92">
        <f t="shared" si="16"/>
        <v>0</v>
      </c>
      <c r="M54" s="93">
        <f t="shared" si="17"/>
        <v>3</v>
      </c>
      <c r="N54" s="94"/>
      <c r="O54" s="92"/>
      <c r="P54" s="92"/>
      <c r="Q54" s="92"/>
      <c r="R54" s="92"/>
      <c r="S54" s="93"/>
      <c r="T54" s="91"/>
      <c r="U54" s="92"/>
      <c r="V54" s="92"/>
      <c r="W54" s="92"/>
      <c r="X54" s="92"/>
      <c r="Y54" s="95"/>
      <c r="Z54" s="94"/>
      <c r="AA54" s="92"/>
      <c r="AB54" s="92"/>
      <c r="AC54" s="92"/>
      <c r="AD54" s="92"/>
      <c r="AE54" s="93"/>
      <c r="AF54" s="94"/>
      <c r="AG54" s="92"/>
      <c r="AH54" s="92">
        <v>15</v>
      </c>
      <c r="AI54" s="92"/>
      <c r="AJ54" s="95"/>
      <c r="AK54" s="93">
        <v>3</v>
      </c>
    </row>
    <row r="55" spans="1:37" x14ac:dyDescent="0.25">
      <c r="A55" s="79"/>
      <c r="B55" s="89"/>
      <c r="C55" s="209"/>
      <c r="D55" s="212"/>
      <c r="E55" s="96" t="s">
        <v>78</v>
      </c>
      <c r="F55" s="91" t="s">
        <v>57</v>
      </c>
      <c r="G55" s="92">
        <f t="shared" si="18"/>
        <v>15</v>
      </c>
      <c r="H55" s="92">
        <f t="shared" si="12"/>
        <v>0</v>
      </c>
      <c r="I55" s="92">
        <f t="shared" si="13"/>
        <v>0</v>
      </c>
      <c r="J55" s="92">
        <f t="shared" si="14"/>
        <v>15</v>
      </c>
      <c r="K55" s="92">
        <f t="shared" si="15"/>
        <v>0</v>
      </c>
      <c r="L55" s="92">
        <f t="shared" si="16"/>
        <v>0</v>
      </c>
      <c r="M55" s="93">
        <f t="shared" si="17"/>
        <v>3</v>
      </c>
      <c r="N55" s="94"/>
      <c r="O55" s="92"/>
      <c r="P55" s="92"/>
      <c r="Q55" s="92"/>
      <c r="R55" s="92"/>
      <c r="S55" s="93"/>
      <c r="T55" s="91"/>
      <c r="U55" s="92"/>
      <c r="V55" s="92"/>
      <c r="W55" s="92"/>
      <c r="X55" s="92"/>
      <c r="Y55" s="95"/>
      <c r="Z55" s="94"/>
      <c r="AA55" s="92"/>
      <c r="AB55" s="92"/>
      <c r="AC55" s="92"/>
      <c r="AD55" s="92"/>
      <c r="AE55" s="93"/>
      <c r="AF55" s="94"/>
      <c r="AG55" s="92"/>
      <c r="AH55" s="92">
        <v>15</v>
      </c>
      <c r="AI55" s="92"/>
      <c r="AJ55" s="95"/>
      <c r="AK55" s="93">
        <v>3</v>
      </c>
    </row>
    <row r="56" spans="1:37" ht="25.5" x14ac:dyDescent="0.25">
      <c r="A56" s="79"/>
      <c r="B56" s="89"/>
      <c r="C56" s="209"/>
      <c r="D56" s="213"/>
      <c r="E56" s="100" t="s">
        <v>79</v>
      </c>
      <c r="F56" s="91" t="s">
        <v>57</v>
      </c>
      <c r="G56" s="92">
        <f t="shared" si="18"/>
        <v>15</v>
      </c>
      <c r="H56" s="92">
        <f t="shared" si="12"/>
        <v>0</v>
      </c>
      <c r="I56" s="92">
        <f t="shared" si="13"/>
        <v>0</v>
      </c>
      <c r="J56" s="92">
        <f t="shared" si="14"/>
        <v>0</v>
      </c>
      <c r="K56" s="92">
        <f t="shared" si="15"/>
        <v>15</v>
      </c>
      <c r="L56" s="92">
        <f t="shared" si="16"/>
        <v>0</v>
      </c>
      <c r="M56" s="93">
        <f t="shared" si="17"/>
        <v>3</v>
      </c>
      <c r="N56" s="101"/>
      <c r="O56" s="102"/>
      <c r="P56" s="102"/>
      <c r="Q56" s="102"/>
      <c r="R56" s="102"/>
      <c r="S56" s="103"/>
      <c r="T56" s="122"/>
      <c r="U56" s="102"/>
      <c r="V56" s="102"/>
      <c r="W56" s="102"/>
      <c r="X56" s="102"/>
      <c r="Y56" s="104"/>
      <c r="Z56" s="101"/>
      <c r="AA56" s="102"/>
      <c r="AB56" s="102"/>
      <c r="AC56" s="102"/>
      <c r="AD56" s="102"/>
      <c r="AE56" s="103"/>
      <c r="AF56" s="101"/>
      <c r="AG56" s="102"/>
      <c r="AH56" s="102"/>
      <c r="AI56" s="102">
        <v>15</v>
      </c>
      <c r="AJ56" s="104"/>
      <c r="AK56" s="103">
        <v>3</v>
      </c>
    </row>
    <row r="57" spans="1:37" ht="15.75" thickBot="1" x14ac:dyDescent="0.3">
      <c r="A57" s="79"/>
      <c r="B57" s="89"/>
      <c r="C57" s="209"/>
      <c r="D57" s="213"/>
      <c r="E57" s="106" t="s">
        <v>80</v>
      </c>
      <c r="F57" s="122" t="s">
        <v>57</v>
      </c>
      <c r="G57" s="102">
        <f t="shared" si="18"/>
        <v>15</v>
      </c>
      <c r="H57" s="102">
        <f t="shared" si="12"/>
        <v>0</v>
      </c>
      <c r="I57" s="102">
        <f t="shared" si="13"/>
        <v>0</v>
      </c>
      <c r="J57" s="102">
        <f t="shared" si="14"/>
        <v>15</v>
      </c>
      <c r="K57" s="102">
        <f t="shared" si="15"/>
        <v>0</v>
      </c>
      <c r="L57" s="102">
        <f t="shared" si="16"/>
        <v>0</v>
      </c>
      <c r="M57" s="103">
        <f t="shared" si="17"/>
        <v>3</v>
      </c>
      <c r="N57" s="101"/>
      <c r="O57" s="102"/>
      <c r="P57" s="102"/>
      <c r="Q57" s="102"/>
      <c r="R57" s="102"/>
      <c r="S57" s="103"/>
      <c r="T57" s="122"/>
      <c r="U57" s="102"/>
      <c r="V57" s="102"/>
      <c r="W57" s="102"/>
      <c r="X57" s="102"/>
      <c r="Y57" s="104"/>
      <c r="Z57" s="101"/>
      <c r="AA57" s="102"/>
      <c r="AB57" s="102"/>
      <c r="AC57" s="102"/>
      <c r="AD57" s="102"/>
      <c r="AE57" s="103"/>
      <c r="AF57" s="101"/>
      <c r="AG57" s="102"/>
      <c r="AH57" s="102">
        <v>15</v>
      </c>
      <c r="AI57" s="102"/>
      <c r="AJ57" s="104"/>
      <c r="AK57" s="103">
        <v>3</v>
      </c>
    </row>
    <row r="58" spans="1:37" x14ac:dyDescent="0.25">
      <c r="A58" s="79"/>
      <c r="B58" s="105"/>
      <c r="C58" s="216" t="s">
        <v>81</v>
      </c>
      <c r="D58" s="217" t="s">
        <v>82</v>
      </c>
      <c r="E58" s="123" t="s">
        <v>83</v>
      </c>
      <c r="F58" s="124" t="s">
        <v>57</v>
      </c>
      <c r="G58" s="86">
        <f t="shared" si="18"/>
        <v>15</v>
      </c>
      <c r="H58" s="86">
        <f t="shared" si="12"/>
        <v>0</v>
      </c>
      <c r="I58" s="86">
        <f t="shared" si="13"/>
        <v>0</v>
      </c>
      <c r="J58" s="86">
        <f t="shared" si="14"/>
        <v>15</v>
      </c>
      <c r="K58" s="86">
        <f t="shared" si="15"/>
        <v>0</v>
      </c>
      <c r="L58" s="86">
        <f t="shared" si="16"/>
        <v>0</v>
      </c>
      <c r="M58" s="87">
        <f t="shared" si="17"/>
        <v>3</v>
      </c>
      <c r="N58" s="85"/>
      <c r="O58" s="86"/>
      <c r="P58" s="86"/>
      <c r="Q58" s="86"/>
      <c r="R58" s="86"/>
      <c r="S58" s="87"/>
      <c r="T58" s="124"/>
      <c r="U58" s="86"/>
      <c r="V58" s="86">
        <v>15</v>
      </c>
      <c r="W58" s="86"/>
      <c r="X58" s="86"/>
      <c r="Y58" s="88">
        <v>3</v>
      </c>
      <c r="Z58" s="85"/>
      <c r="AA58" s="86"/>
      <c r="AB58" s="86"/>
      <c r="AC58" s="86"/>
      <c r="AD58" s="86"/>
      <c r="AE58" s="87"/>
      <c r="AF58" s="85"/>
      <c r="AG58" s="86"/>
      <c r="AH58" s="86"/>
      <c r="AI58" s="86"/>
      <c r="AJ58" s="88"/>
      <c r="AK58" s="87"/>
    </row>
    <row r="59" spans="1:37" x14ac:dyDescent="0.25">
      <c r="A59" s="79"/>
      <c r="B59" s="121"/>
      <c r="C59" s="209"/>
      <c r="D59" s="218"/>
      <c r="E59" s="125" t="s">
        <v>84</v>
      </c>
      <c r="F59" s="91" t="s">
        <v>57</v>
      </c>
      <c r="G59" s="92">
        <f t="shared" si="18"/>
        <v>15</v>
      </c>
      <c r="H59" s="92">
        <f t="shared" si="12"/>
        <v>0</v>
      </c>
      <c r="I59" s="92">
        <f t="shared" si="13"/>
        <v>0</v>
      </c>
      <c r="J59" s="92">
        <f t="shared" si="14"/>
        <v>15</v>
      </c>
      <c r="K59" s="92">
        <f t="shared" si="15"/>
        <v>0</v>
      </c>
      <c r="L59" s="92">
        <f t="shared" si="16"/>
        <v>0</v>
      </c>
      <c r="M59" s="93">
        <f t="shared" si="17"/>
        <v>3</v>
      </c>
      <c r="N59" s="94"/>
      <c r="O59" s="92"/>
      <c r="P59" s="92"/>
      <c r="Q59" s="92"/>
      <c r="R59" s="92"/>
      <c r="S59" s="93"/>
      <c r="T59" s="91"/>
      <c r="U59" s="92"/>
      <c r="V59" s="92">
        <v>15</v>
      </c>
      <c r="W59" s="92"/>
      <c r="X59" s="92"/>
      <c r="Y59" s="95">
        <v>3</v>
      </c>
      <c r="Z59" s="94"/>
      <c r="AA59" s="92"/>
      <c r="AB59" s="92"/>
      <c r="AC59" s="92"/>
      <c r="AD59" s="92"/>
      <c r="AE59" s="93"/>
      <c r="AF59" s="94"/>
      <c r="AG59" s="92"/>
      <c r="AH59" s="92"/>
      <c r="AI59" s="92"/>
      <c r="AJ59" s="95"/>
      <c r="AK59" s="93"/>
    </row>
    <row r="60" spans="1:37" x14ac:dyDescent="0.25">
      <c r="A60" s="79"/>
      <c r="B60" s="121"/>
      <c r="C60" s="209"/>
      <c r="D60" s="218"/>
      <c r="E60" s="125" t="s">
        <v>85</v>
      </c>
      <c r="F60" s="91" t="s">
        <v>57</v>
      </c>
      <c r="G60" s="92">
        <f t="shared" si="18"/>
        <v>15</v>
      </c>
      <c r="H60" s="92">
        <f t="shared" si="12"/>
        <v>0</v>
      </c>
      <c r="I60" s="92">
        <f t="shared" si="13"/>
        <v>0</v>
      </c>
      <c r="J60" s="92">
        <f t="shared" si="14"/>
        <v>15</v>
      </c>
      <c r="K60" s="92">
        <f t="shared" si="15"/>
        <v>0</v>
      </c>
      <c r="L60" s="92">
        <f t="shared" si="16"/>
        <v>0</v>
      </c>
      <c r="M60" s="93">
        <f t="shared" si="17"/>
        <v>3</v>
      </c>
      <c r="N60" s="94"/>
      <c r="O60" s="92"/>
      <c r="P60" s="92"/>
      <c r="Q60" s="92"/>
      <c r="R60" s="92"/>
      <c r="S60" s="93"/>
      <c r="T60" s="91"/>
      <c r="U60" s="92"/>
      <c r="V60" s="92">
        <v>15</v>
      </c>
      <c r="W60" s="92"/>
      <c r="X60" s="92"/>
      <c r="Y60" s="95">
        <v>3</v>
      </c>
      <c r="Z60" s="94"/>
      <c r="AA60" s="92"/>
      <c r="AB60" s="92"/>
      <c r="AC60" s="92"/>
      <c r="AD60" s="92"/>
      <c r="AE60" s="93"/>
      <c r="AF60" s="94"/>
      <c r="AG60" s="92"/>
      <c r="AH60" s="92"/>
      <c r="AI60" s="92"/>
      <c r="AJ60" s="95"/>
      <c r="AK60" s="93"/>
    </row>
    <row r="61" spans="1:37" x14ac:dyDescent="0.25">
      <c r="A61" s="79"/>
      <c r="B61" s="89"/>
      <c r="C61" s="209"/>
      <c r="D61" s="218"/>
      <c r="E61" s="125" t="s">
        <v>86</v>
      </c>
      <c r="F61" s="91" t="s">
        <v>57</v>
      </c>
      <c r="G61" s="92">
        <f t="shared" si="18"/>
        <v>15</v>
      </c>
      <c r="H61" s="92">
        <f t="shared" si="12"/>
        <v>0</v>
      </c>
      <c r="I61" s="92">
        <f t="shared" si="13"/>
        <v>0</v>
      </c>
      <c r="J61" s="92">
        <f t="shared" si="14"/>
        <v>15</v>
      </c>
      <c r="K61" s="92">
        <f t="shared" si="15"/>
        <v>0</v>
      </c>
      <c r="L61" s="92">
        <f t="shared" si="16"/>
        <v>0</v>
      </c>
      <c r="M61" s="93">
        <f t="shared" si="17"/>
        <v>3</v>
      </c>
      <c r="N61" s="94"/>
      <c r="O61" s="92"/>
      <c r="P61" s="92"/>
      <c r="Q61" s="92"/>
      <c r="R61" s="92"/>
      <c r="S61" s="93"/>
      <c r="T61" s="91"/>
      <c r="U61" s="92"/>
      <c r="V61" s="92">
        <v>15</v>
      </c>
      <c r="W61" s="92"/>
      <c r="X61" s="92"/>
      <c r="Y61" s="95">
        <v>3</v>
      </c>
      <c r="Z61" s="94"/>
      <c r="AA61" s="92"/>
      <c r="AB61" s="92"/>
      <c r="AC61" s="92"/>
      <c r="AD61" s="92"/>
      <c r="AE61" s="93"/>
      <c r="AF61" s="94"/>
      <c r="AG61" s="92"/>
      <c r="AH61" s="92"/>
      <c r="AI61" s="92"/>
      <c r="AJ61" s="95"/>
      <c r="AK61" s="93"/>
    </row>
    <row r="62" spans="1:37" x14ac:dyDescent="0.25">
      <c r="A62" s="79"/>
      <c r="B62" s="97"/>
      <c r="C62" s="209"/>
      <c r="D62" s="218"/>
      <c r="E62" s="126" t="s">
        <v>87</v>
      </c>
      <c r="F62" s="60" t="s">
        <v>57</v>
      </c>
      <c r="G62" s="62">
        <f t="shared" si="18"/>
        <v>15</v>
      </c>
      <c r="H62" s="62">
        <f t="shared" si="12"/>
        <v>0</v>
      </c>
      <c r="I62" s="62">
        <f t="shared" si="13"/>
        <v>0</v>
      </c>
      <c r="J62" s="62">
        <f t="shared" si="14"/>
        <v>15</v>
      </c>
      <c r="K62" s="62">
        <f t="shared" si="15"/>
        <v>0</v>
      </c>
      <c r="L62" s="62">
        <f t="shared" si="16"/>
        <v>0</v>
      </c>
      <c r="M62" s="63">
        <f t="shared" si="17"/>
        <v>3</v>
      </c>
      <c r="N62" s="61"/>
      <c r="O62" s="62"/>
      <c r="P62" s="62"/>
      <c r="Q62" s="62"/>
      <c r="R62" s="62"/>
      <c r="S62" s="63"/>
      <c r="T62" s="60"/>
      <c r="U62" s="62"/>
      <c r="V62" s="62"/>
      <c r="W62" s="62"/>
      <c r="X62" s="62"/>
      <c r="Y62" s="64"/>
      <c r="Z62" s="61"/>
      <c r="AA62" s="62"/>
      <c r="AB62" s="62">
        <v>15</v>
      </c>
      <c r="AC62" s="62"/>
      <c r="AD62" s="62"/>
      <c r="AE62" s="63">
        <v>3</v>
      </c>
      <c r="AF62" s="61"/>
      <c r="AG62" s="62"/>
      <c r="AH62" s="62"/>
      <c r="AI62" s="62"/>
      <c r="AJ62" s="64"/>
      <c r="AK62" s="63"/>
    </row>
    <row r="63" spans="1:37" x14ac:dyDescent="0.25">
      <c r="A63" s="79"/>
      <c r="B63" s="105"/>
      <c r="C63" s="209"/>
      <c r="D63" s="218"/>
      <c r="E63" s="127" t="s">
        <v>88</v>
      </c>
      <c r="F63" s="60" t="s">
        <v>57</v>
      </c>
      <c r="G63" s="62">
        <f t="shared" si="18"/>
        <v>15</v>
      </c>
      <c r="H63" s="62">
        <f t="shared" si="12"/>
        <v>0</v>
      </c>
      <c r="I63" s="62">
        <f t="shared" si="13"/>
        <v>0</v>
      </c>
      <c r="J63" s="62">
        <f t="shared" si="14"/>
        <v>15</v>
      </c>
      <c r="K63" s="62">
        <f t="shared" si="15"/>
        <v>0</v>
      </c>
      <c r="L63" s="62">
        <f t="shared" si="16"/>
        <v>0</v>
      </c>
      <c r="M63" s="63">
        <f t="shared" si="17"/>
        <v>3</v>
      </c>
      <c r="N63" s="61"/>
      <c r="O63" s="62"/>
      <c r="P63" s="62"/>
      <c r="Q63" s="62"/>
      <c r="R63" s="62"/>
      <c r="S63" s="63"/>
      <c r="T63" s="60"/>
      <c r="U63" s="62"/>
      <c r="V63" s="62"/>
      <c r="W63" s="62"/>
      <c r="X63" s="62"/>
      <c r="Y63" s="64"/>
      <c r="Z63" s="61"/>
      <c r="AA63" s="62"/>
      <c r="AB63" s="62">
        <v>15</v>
      </c>
      <c r="AC63" s="62"/>
      <c r="AD63" s="62"/>
      <c r="AE63" s="63">
        <v>3</v>
      </c>
      <c r="AF63" s="61"/>
      <c r="AG63" s="62"/>
      <c r="AH63" s="62"/>
      <c r="AI63" s="62"/>
      <c r="AJ63" s="64"/>
      <c r="AK63" s="63"/>
    </row>
    <row r="64" spans="1:37" x14ac:dyDescent="0.25">
      <c r="A64" s="79"/>
      <c r="B64" s="105"/>
      <c r="C64" s="209"/>
      <c r="D64" s="218"/>
      <c r="E64" s="127" t="s">
        <v>63</v>
      </c>
      <c r="F64" s="118" t="s">
        <v>57</v>
      </c>
      <c r="G64" s="119">
        <f t="shared" si="18"/>
        <v>15</v>
      </c>
      <c r="H64" s="119">
        <f t="shared" si="12"/>
        <v>0</v>
      </c>
      <c r="I64" s="119">
        <f t="shared" si="13"/>
        <v>0</v>
      </c>
      <c r="J64" s="119">
        <f t="shared" si="14"/>
        <v>15</v>
      </c>
      <c r="K64" s="119">
        <f t="shared" si="15"/>
        <v>0</v>
      </c>
      <c r="L64" s="119">
        <f t="shared" si="16"/>
        <v>0</v>
      </c>
      <c r="M64" s="120">
        <f t="shared" si="17"/>
        <v>3</v>
      </c>
      <c r="N64" s="61"/>
      <c r="O64" s="62"/>
      <c r="P64" s="62"/>
      <c r="Q64" s="62"/>
      <c r="R64" s="62"/>
      <c r="S64" s="63"/>
      <c r="T64" s="60"/>
      <c r="U64" s="62"/>
      <c r="V64" s="62"/>
      <c r="W64" s="62"/>
      <c r="X64" s="62"/>
      <c r="Y64" s="64"/>
      <c r="Z64" s="61"/>
      <c r="AA64" s="62"/>
      <c r="AB64" s="62">
        <v>15</v>
      </c>
      <c r="AC64" s="62"/>
      <c r="AD64" s="62"/>
      <c r="AE64" s="63">
        <v>3</v>
      </c>
      <c r="AF64" s="61"/>
      <c r="AG64" s="62"/>
      <c r="AH64" s="62"/>
      <c r="AI64" s="62"/>
      <c r="AJ64" s="64"/>
      <c r="AK64" s="63"/>
    </row>
    <row r="65" spans="1:37" x14ac:dyDescent="0.25">
      <c r="A65" s="79"/>
      <c r="B65" s="121"/>
      <c r="C65" s="209"/>
      <c r="D65" s="218"/>
      <c r="E65" s="128" t="s">
        <v>89</v>
      </c>
      <c r="F65" s="60" t="s">
        <v>57</v>
      </c>
      <c r="G65" s="62">
        <f t="shared" si="18"/>
        <v>15</v>
      </c>
      <c r="H65" s="62">
        <f t="shared" si="12"/>
        <v>0</v>
      </c>
      <c r="I65" s="62">
        <f t="shared" si="13"/>
        <v>0</v>
      </c>
      <c r="J65" s="62">
        <f t="shared" si="14"/>
        <v>15</v>
      </c>
      <c r="K65" s="62">
        <f t="shared" si="15"/>
        <v>0</v>
      </c>
      <c r="L65" s="62">
        <f t="shared" si="16"/>
        <v>0</v>
      </c>
      <c r="M65" s="63">
        <f t="shared" si="17"/>
        <v>3</v>
      </c>
      <c r="N65" s="61"/>
      <c r="O65" s="62"/>
      <c r="P65" s="62"/>
      <c r="Q65" s="62"/>
      <c r="R65" s="62"/>
      <c r="S65" s="63"/>
      <c r="T65" s="60"/>
      <c r="U65" s="62"/>
      <c r="V65" s="62"/>
      <c r="W65" s="62"/>
      <c r="X65" s="62"/>
      <c r="Y65" s="64"/>
      <c r="Z65" s="61"/>
      <c r="AA65" s="62"/>
      <c r="AB65" s="62">
        <v>15</v>
      </c>
      <c r="AC65" s="62"/>
      <c r="AD65" s="62"/>
      <c r="AE65" s="63">
        <v>3</v>
      </c>
      <c r="AF65" s="61"/>
      <c r="AG65" s="62"/>
      <c r="AH65" s="62"/>
      <c r="AI65" s="62"/>
      <c r="AJ65" s="64"/>
      <c r="AK65" s="63"/>
    </row>
    <row r="66" spans="1:37" x14ac:dyDescent="0.25">
      <c r="A66" s="79"/>
      <c r="B66" s="121"/>
      <c r="C66" s="209"/>
      <c r="D66" s="218"/>
      <c r="E66" s="129" t="s">
        <v>90</v>
      </c>
      <c r="F66" s="91" t="s">
        <v>57</v>
      </c>
      <c r="G66" s="92">
        <f t="shared" si="18"/>
        <v>15</v>
      </c>
      <c r="H66" s="92">
        <f t="shared" si="12"/>
        <v>0</v>
      </c>
      <c r="I66" s="92">
        <f t="shared" si="13"/>
        <v>0</v>
      </c>
      <c r="J66" s="92">
        <f t="shared" si="14"/>
        <v>15</v>
      </c>
      <c r="K66" s="92">
        <f t="shared" si="15"/>
        <v>0</v>
      </c>
      <c r="L66" s="92">
        <f t="shared" si="16"/>
        <v>0</v>
      </c>
      <c r="M66" s="93">
        <f t="shared" si="17"/>
        <v>3</v>
      </c>
      <c r="N66" s="94"/>
      <c r="O66" s="92"/>
      <c r="P66" s="92"/>
      <c r="Q66" s="92"/>
      <c r="R66" s="92"/>
      <c r="S66" s="93"/>
      <c r="T66" s="91"/>
      <c r="U66" s="92"/>
      <c r="V66" s="92"/>
      <c r="W66" s="92"/>
      <c r="X66" s="92"/>
      <c r="Y66" s="95"/>
      <c r="Z66" s="94"/>
      <c r="AA66" s="92"/>
      <c r="AB66" s="92"/>
      <c r="AC66" s="92"/>
      <c r="AD66" s="92"/>
      <c r="AE66" s="93"/>
      <c r="AF66" s="94"/>
      <c r="AG66" s="92"/>
      <c r="AH66" s="92">
        <v>15</v>
      </c>
      <c r="AI66" s="92"/>
      <c r="AJ66" s="95"/>
      <c r="AK66" s="93">
        <v>3</v>
      </c>
    </row>
    <row r="67" spans="1:37" x14ac:dyDescent="0.25">
      <c r="A67" s="79"/>
      <c r="B67" s="121"/>
      <c r="C67" s="209"/>
      <c r="D67" s="218"/>
      <c r="E67" s="125" t="s">
        <v>91</v>
      </c>
      <c r="F67" s="91" t="s">
        <v>57</v>
      </c>
      <c r="G67" s="92">
        <f t="shared" si="18"/>
        <v>15</v>
      </c>
      <c r="H67" s="92">
        <f t="shared" si="12"/>
        <v>0</v>
      </c>
      <c r="I67" s="92">
        <f t="shared" si="13"/>
        <v>0</v>
      </c>
      <c r="J67" s="92">
        <f t="shared" si="14"/>
        <v>15</v>
      </c>
      <c r="K67" s="92">
        <f t="shared" si="15"/>
        <v>0</v>
      </c>
      <c r="L67" s="92">
        <f t="shared" si="16"/>
        <v>0</v>
      </c>
      <c r="M67" s="93">
        <f t="shared" si="17"/>
        <v>3</v>
      </c>
      <c r="N67" s="94"/>
      <c r="O67" s="92"/>
      <c r="P67" s="92"/>
      <c r="Q67" s="92"/>
      <c r="R67" s="92"/>
      <c r="S67" s="93"/>
      <c r="T67" s="91"/>
      <c r="U67" s="92"/>
      <c r="V67" s="92"/>
      <c r="W67" s="92"/>
      <c r="X67" s="92"/>
      <c r="Y67" s="95"/>
      <c r="Z67" s="94"/>
      <c r="AA67" s="92"/>
      <c r="AB67" s="92"/>
      <c r="AC67" s="92"/>
      <c r="AD67" s="92"/>
      <c r="AE67" s="93"/>
      <c r="AF67" s="94"/>
      <c r="AG67" s="92"/>
      <c r="AH67" s="92">
        <v>15</v>
      </c>
      <c r="AI67" s="92"/>
      <c r="AJ67" s="95"/>
      <c r="AK67" s="93">
        <v>3</v>
      </c>
    </row>
    <row r="68" spans="1:37" x14ac:dyDescent="0.25">
      <c r="A68" s="79"/>
      <c r="B68" s="130"/>
      <c r="C68" s="209"/>
      <c r="D68" s="218"/>
      <c r="E68" s="131" t="s">
        <v>67</v>
      </c>
      <c r="F68" s="91" t="s">
        <v>57</v>
      </c>
      <c r="G68" s="92">
        <f t="shared" si="18"/>
        <v>15</v>
      </c>
      <c r="H68" s="92">
        <f t="shared" si="12"/>
        <v>0</v>
      </c>
      <c r="I68" s="92">
        <f t="shared" si="13"/>
        <v>0</v>
      </c>
      <c r="J68" s="92">
        <f t="shared" si="14"/>
        <v>15</v>
      </c>
      <c r="K68" s="92">
        <f t="shared" si="15"/>
        <v>0</v>
      </c>
      <c r="L68" s="92">
        <f t="shared" si="16"/>
        <v>0</v>
      </c>
      <c r="M68" s="93">
        <f t="shared" si="17"/>
        <v>3</v>
      </c>
      <c r="N68" s="101"/>
      <c r="O68" s="102"/>
      <c r="P68" s="102"/>
      <c r="Q68" s="102"/>
      <c r="R68" s="102"/>
      <c r="S68" s="103"/>
      <c r="T68" s="122"/>
      <c r="U68" s="102"/>
      <c r="V68" s="102"/>
      <c r="W68" s="102"/>
      <c r="X68" s="102"/>
      <c r="Y68" s="104"/>
      <c r="Z68" s="101"/>
      <c r="AA68" s="102"/>
      <c r="AB68" s="102"/>
      <c r="AC68" s="102"/>
      <c r="AD68" s="102"/>
      <c r="AE68" s="103"/>
      <c r="AF68" s="101"/>
      <c r="AG68" s="102"/>
      <c r="AH68" s="102">
        <v>15</v>
      </c>
      <c r="AI68" s="102"/>
      <c r="AJ68" s="104"/>
      <c r="AK68" s="103">
        <v>3</v>
      </c>
    </row>
    <row r="69" spans="1:37" ht="15.75" thickBot="1" x14ac:dyDescent="0.3">
      <c r="A69" s="79"/>
      <c r="B69" s="132"/>
      <c r="C69" s="209"/>
      <c r="D69" s="218"/>
      <c r="E69" s="100" t="s">
        <v>92</v>
      </c>
      <c r="F69" s="122" t="s">
        <v>57</v>
      </c>
      <c r="G69" s="102">
        <f t="shared" si="18"/>
        <v>15</v>
      </c>
      <c r="H69" s="102">
        <f t="shared" si="12"/>
        <v>0</v>
      </c>
      <c r="I69" s="102">
        <f t="shared" si="13"/>
        <v>0</v>
      </c>
      <c r="J69" s="102">
        <f t="shared" si="14"/>
        <v>15</v>
      </c>
      <c r="K69" s="102">
        <f t="shared" si="15"/>
        <v>0</v>
      </c>
      <c r="L69" s="102">
        <f t="shared" si="16"/>
        <v>0</v>
      </c>
      <c r="M69" s="103">
        <f t="shared" si="17"/>
        <v>3</v>
      </c>
      <c r="N69" s="110"/>
      <c r="O69" s="108"/>
      <c r="P69" s="108"/>
      <c r="Q69" s="108"/>
      <c r="R69" s="108"/>
      <c r="S69" s="109"/>
      <c r="T69" s="107"/>
      <c r="U69" s="108"/>
      <c r="V69" s="108"/>
      <c r="W69" s="108"/>
      <c r="X69" s="108"/>
      <c r="Y69" s="111"/>
      <c r="Z69" s="110"/>
      <c r="AA69" s="108"/>
      <c r="AB69" s="108"/>
      <c r="AC69" s="108"/>
      <c r="AD69" s="108"/>
      <c r="AE69" s="109"/>
      <c r="AF69" s="110"/>
      <c r="AG69" s="108"/>
      <c r="AH69" s="108">
        <v>15</v>
      </c>
      <c r="AI69" s="108"/>
      <c r="AJ69" s="111"/>
      <c r="AK69" s="109">
        <v>3</v>
      </c>
    </row>
    <row r="70" spans="1:37" x14ac:dyDescent="0.25">
      <c r="B70" s="219" t="s">
        <v>93</v>
      </c>
      <c r="C70" s="220"/>
      <c r="D70" s="220"/>
      <c r="E70" s="221"/>
      <c r="F70" s="133"/>
      <c r="G70" s="29">
        <f t="shared" ref="G70:M70" si="19">SUM(G71:G75)</f>
        <v>81</v>
      </c>
      <c r="H70" s="29">
        <f t="shared" si="19"/>
        <v>34</v>
      </c>
      <c r="I70" s="29">
        <f t="shared" si="19"/>
        <v>2</v>
      </c>
      <c r="J70" s="29">
        <f t="shared" si="19"/>
        <v>45</v>
      </c>
      <c r="K70" s="29">
        <f t="shared" si="19"/>
        <v>0</v>
      </c>
      <c r="L70" s="29">
        <f t="shared" si="19"/>
        <v>0</v>
      </c>
      <c r="M70" s="30">
        <f t="shared" si="19"/>
        <v>7</v>
      </c>
      <c r="N70" s="27">
        <f t="shared" ref="N70:AK70" si="20">SUM(N71:N75)</f>
        <v>4</v>
      </c>
      <c r="O70" s="25">
        <f t="shared" si="20"/>
        <v>2</v>
      </c>
      <c r="P70" s="25">
        <f t="shared" si="20"/>
        <v>0</v>
      </c>
      <c r="Q70" s="25">
        <f t="shared" si="20"/>
        <v>0</v>
      </c>
      <c r="R70" s="25">
        <f t="shared" si="20"/>
        <v>0</v>
      </c>
      <c r="S70" s="26">
        <f t="shared" si="20"/>
        <v>0</v>
      </c>
      <c r="T70" s="27">
        <f t="shared" si="20"/>
        <v>30</v>
      </c>
      <c r="U70" s="25">
        <f t="shared" si="20"/>
        <v>0</v>
      </c>
      <c r="V70" s="25">
        <f t="shared" si="20"/>
        <v>30</v>
      </c>
      <c r="W70" s="25">
        <f t="shared" si="20"/>
        <v>0</v>
      </c>
      <c r="X70" s="25">
        <f t="shared" si="20"/>
        <v>0</v>
      </c>
      <c r="Y70" s="26">
        <f t="shared" si="20"/>
        <v>5</v>
      </c>
      <c r="Z70" s="27">
        <f t="shared" si="20"/>
        <v>0</v>
      </c>
      <c r="AA70" s="25">
        <f t="shared" si="20"/>
        <v>0</v>
      </c>
      <c r="AB70" s="25">
        <f t="shared" si="20"/>
        <v>15</v>
      </c>
      <c r="AC70" s="25">
        <f t="shared" si="20"/>
        <v>0</v>
      </c>
      <c r="AD70" s="25">
        <f t="shared" si="20"/>
        <v>0</v>
      </c>
      <c r="AE70" s="26">
        <f t="shared" si="20"/>
        <v>2</v>
      </c>
      <c r="AF70" s="27">
        <f t="shared" si="20"/>
        <v>0</v>
      </c>
      <c r="AG70" s="25">
        <f t="shared" si="20"/>
        <v>0</v>
      </c>
      <c r="AH70" s="25">
        <f t="shared" si="20"/>
        <v>0</v>
      </c>
      <c r="AI70" s="25">
        <f t="shared" si="20"/>
        <v>0</v>
      </c>
      <c r="AJ70" s="32">
        <f t="shared" si="20"/>
        <v>0</v>
      </c>
      <c r="AK70" s="26">
        <f t="shared" si="20"/>
        <v>0</v>
      </c>
    </row>
    <row r="71" spans="1:37" x14ac:dyDescent="0.25">
      <c r="B71" s="222"/>
      <c r="C71" s="223"/>
      <c r="D71" s="224"/>
      <c r="E71" s="55" t="s">
        <v>94</v>
      </c>
      <c r="F71" s="34" t="s">
        <v>95</v>
      </c>
      <c r="G71" s="35">
        <f t="shared" ref="G71:G75" si="21">SUM(H71:L71)</f>
        <v>4</v>
      </c>
      <c r="H71" s="35">
        <f t="shared" ref="H71:M75" si="22">SUM(N71,T71,Z71,AF71)</f>
        <v>4</v>
      </c>
      <c r="I71" s="35">
        <f t="shared" si="22"/>
        <v>0</v>
      </c>
      <c r="J71" s="35">
        <f t="shared" si="22"/>
        <v>0</v>
      </c>
      <c r="K71" s="35">
        <f t="shared" si="22"/>
        <v>0</v>
      </c>
      <c r="L71" s="35">
        <f t="shared" si="22"/>
        <v>0</v>
      </c>
      <c r="M71" s="36">
        <f t="shared" si="22"/>
        <v>0</v>
      </c>
      <c r="N71" s="37">
        <v>4</v>
      </c>
      <c r="O71" s="35"/>
      <c r="P71" s="35"/>
      <c r="Q71" s="35"/>
      <c r="R71" s="35"/>
      <c r="S71" s="36"/>
      <c r="T71" s="37"/>
      <c r="U71" s="35"/>
      <c r="V71" s="35"/>
      <c r="W71" s="35"/>
      <c r="X71" s="35"/>
      <c r="Y71" s="36"/>
      <c r="Z71" s="37"/>
      <c r="AA71" s="35"/>
      <c r="AB71" s="35"/>
      <c r="AC71" s="35"/>
      <c r="AD71" s="35"/>
      <c r="AE71" s="36"/>
      <c r="AF71" s="37"/>
      <c r="AG71" s="35"/>
      <c r="AH71" s="35"/>
      <c r="AI71" s="35"/>
      <c r="AJ71" s="38"/>
      <c r="AK71" s="36"/>
    </row>
    <row r="72" spans="1:37" x14ac:dyDescent="0.25">
      <c r="B72" s="222"/>
      <c r="C72" s="223"/>
      <c r="D72" s="224"/>
      <c r="E72" s="55" t="s">
        <v>96</v>
      </c>
      <c r="F72" s="34" t="s">
        <v>95</v>
      </c>
      <c r="G72" s="35">
        <f t="shared" si="21"/>
        <v>2</v>
      </c>
      <c r="H72" s="35">
        <f t="shared" si="22"/>
        <v>0</v>
      </c>
      <c r="I72" s="35">
        <f t="shared" si="22"/>
        <v>2</v>
      </c>
      <c r="J72" s="35">
        <f t="shared" si="22"/>
        <v>0</v>
      </c>
      <c r="K72" s="35">
        <f t="shared" si="22"/>
        <v>0</v>
      </c>
      <c r="L72" s="35">
        <f t="shared" si="22"/>
        <v>0</v>
      </c>
      <c r="M72" s="36">
        <f t="shared" si="22"/>
        <v>0</v>
      </c>
      <c r="N72" s="37"/>
      <c r="O72" s="35">
        <v>2</v>
      </c>
      <c r="P72" s="35"/>
      <c r="Q72" s="35"/>
      <c r="R72" s="35"/>
      <c r="S72" s="36"/>
      <c r="T72" s="37"/>
      <c r="U72" s="35"/>
      <c r="V72" s="35"/>
      <c r="W72" s="35"/>
      <c r="X72" s="35"/>
      <c r="Y72" s="36"/>
      <c r="Z72" s="37"/>
      <c r="AA72" s="35"/>
      <c r="AB72" s="35"/>
      <c r="AC72" s="35"/>
      <c r="AD72" s="35"/>
      <c r="AE72" s="36"/>
      <c r="AF72" s="37"/>
      <c r="AG72" s="35"/>
      <c r="AH72" s="35"/>
      <c r="AI72" s="35"/>
      <c r="AJ72" s="38"/>
      <c r="AK72" s="36"/>
    </row>
    <row r="73" spans="1:37" x14ac:dyDescent="0.25">
      <c r="B73" s="134"/>
      <c r="C73" s="135"/>
      <c r="D73" s="136"/>
      <c r="E73" s="137" t="s">
        <v>97</v>
      </c>
      <c r="F73" s="34" t="s">
        <v>48</v>
      </c>
      <c r="G73" s="35">
        <f t="shared" si="21"/>
        <v>30</v>
      </c>
      <c r="H73" s="35">
        <f t="shared" si="22"/>
        <v>0</v>
      </c>
      <c r="I73" s="35">
        <f t="shared" si="22"/>
        <v>0</v>
      </c>
      <c r="J73" s="35">
        <f t="shared" si="22"/>
        <v>30</v>
      </c>
      <c r="K73" s="35">
        <f t="shared" si="22"/>
        <v>0</v>
      </c>
      <c r="L73" s="35">
        <f t="shared" si="22"/>
        <v>0</v>
      </c>
      <c r="M73" s="36">
        <f t="shared" si="22"/>
        <v>2</v>
      </c>
      <c r="N73" s="37"/>
      <c r="O73" s="35"/>
      <c r="P73" s="35"/>
      <c r="Q73" s="35"/>
      <c r="R73" s="35"/>
      <c r="S73" s="36"/>
      <c r="T73" s="37"/>
      <c r="U73" s="35"/>
      <c r="V73" s="35">
        <v>30</v>
      </c>
      <c r="W73" s="35"/>
      <c r="X73" s="35"/>
      <c r="Y73" s="36">
        <v>2</v>
      </c>
      <c r="Z73" s="37"/>
      <c r="AA73" s="35"/>
      <c r="AB73" s="35"/>
      <c r="AC73" s="35"/>
      <c r="AD73" s="35"/>
      <c r="AE73" s="36"/>
      <c r="AF73" s="37"/>
      <c r="AG73" s="35"/>
      <c r="AH73" s="35"/>
      <c r="AI73" s="35"/>
      <c r="AJ73" s="38"/>
      <c r="AK73" s="36"/>
    </row>
    <row r="74" spans="1:37" x14ac:dyDescent="0.25">
      <c r="B74" s="134"/>
      <c r="C74" s="135"/>
      <c r="D74" s="136"/>
      <c r="E74" s="137" t="s">
        <v>98</v>
      </c>
      <c r="F74" s="34" t="s">
        <v>33</v>
      </c>
      <c r="G74" s="35">
        <f t="shared" si="21"/>
        <v>30</v>
      </c>
      <c r="H74" s="35">
        <f t="shared" si="22"/>
        <v>30</v>
      </c>
      <c r="I74" s="35">
        <f t="shared" si="22"/>
        <v>0</v>
      </c>
      <c r="J74" s="35">
        <f t="shared" si="22"/>
        <v>0</v>
      </c>
      <c r="K74" s="35">
        <f t="shared" si="22"/>
        <v>0</v>
      </c>
      <c r="L74" s="35">
        <f t="shared" si="22"/>
        <v>0</v>
      </c>
      <c r="M74" s="36">
        <f t="shared" si="22"/>
        <v>3</v>
      </c>
      <c r="N74" s="37"/>
      <c r="O74" s="35"/>
      <c r="P74" s="35"/>
      <c r="Q74" s="35"/>
      <c r="R74" s="35"/>
      <c r="S74" s="36"/>
      <c r="T74" s="37">
        <v>30</v>
      </c>
      <c r="U74" s="35"/>
      <c r="V74" s="35"/>
      <c r="W74" s="35"/>
      <c r="X74" s="35"/>
      <c r="Y74" s="36">
        <v>3</v>
      </c>
      <c r="Z74" s="37"/>
      <c r="AA74" s="35"/>
      <c r="AB74" s="35"/>
      <c r="AC74" s="35"/>
      <c r="AD74" s="35"/>
      <c r="AE74" s="36"/>
      <c r="AF74" s="37"/>
      <c r="AG74" s="35"/>
      <c r="AH74" s="35"/>
      <c r="AI74" s="35"/>
      <c r="AJ74" s="38"/>
      <c r="AK74" s="36"/>
    </row>
    <row r="75" spans="1:37" x14ac:dyDescent="0.25">
      <c r="B75" s="222"/>
      <c r="C75" s="223"/>
      <c r="D75" s="224"/>
      <c r="E75" s="137" t="s">
        <v>99</v>
      </c>
      <c r="F75" s="34" t="s">
        <v>33</v>
      </c>
      <c r="G75" s="138">
        <f t="shared" si="21"/>
        <v>15</v>
      </c>
      <c r="H75" s="35">
        <f t="shared" si="22"/>
        <v>0</v>
      </c>
      <c r="I75" s="35">
        <f t="shared" si="22"/>
        <v>0</v>
      </c>
      <c r="J75" s="35">
        <f t="shared" si="22"/>
        <v>15</v>
      </c>
      <c r="K75" s="35">
        <f t="shared" si="22"/>
        <v>0</v>
      </c>
      <c r="L75" s="35">
        <f t="shared" si="22"/>
        <v>0</v>
      </c>
      <c r="M75" s="36">
        <f t="shared" si="22"/>
        <v>2</v>
      </c>
      <c r="N75" s="37"/>
      <c r="O75" s="35"/>
      <c r="P75" s="35"/>
      <c r="Q75" s="35"/>
      <c r="R75" s="35"/>
      <c r="S75" s="36"/>
      <c r="T75" s="139"/>
      <c r="U75" s="140"/>
      <c r="V75" s="140"/>
      <c r="W75" s="140"/>
      <c r="X75" s="140"/>
      <c r="Y75" s="141"/>
      <c r="Z75" s="142"/>
      <c r="AA75" s="138"/>
      <c r="AB75" s="138">
        <v>15</v>
      </c>
      <c r="AC75" s="138"/>
      <c r="AD75" s="138"/>
      <c r="AE75" s="143">
        <v>2</v>
      </c>
      <c r="AF75" s="139"/>
      <c r="AG75" s="140"/>
      <c r="AH75" s="140"/>
      <c r="AI75" s="140"/>
      <c r="AJ75" s="144"/>
      <c r="AK75" s="141"/>
    </row>
    <row r="76" spans="1:37" ht="15.75" thickBot="1" x14ac:dyDescent="0.3">
      <c r="B76" s="225" t="s">
        <v>100</v>
      </c>
      <c r="C76" s="226"/>
      <c r="D76" s="226"/>
      <c r="E76" s="227"/>
      <c r="F76" s="70"/>
      <c r="G76" s="71">
        <f t="shared" ref="G76:AK76" si="23">SUM(G10,G17,G33,G70)</f>
        <v>1071</v>
      </c>
      <c r="H76" s="71">
        <f t="shared" si="23"/>
        <v>469</v>
      </c>
      <c r="I76" s="71">
        <f t="shared" si="23"/>
        <v>242</v>
      </c>
      <c r="J76" s="71">
        <f t="shared" si="23"/>
        <v>75</v>
      </c>
      <c r="K76" s="71">
        <f t="shared" si="23"/>
        <v>165</v>
      </c>
      <c r="L76" s="71">
        <f t="shared" si="23"/>
        <v>120</v>
      </c>
      <c r="M76" s="71">
        <f t="shared" si="23"/>
        <v>120</v>
      </c>
      <c r="N76" s="76">
        <f t="shared" si="23"/>
        <v>199</v>
      </c>
      <c r="O76" s="76">
        <f t="shared" si="23"/>
        <v>107</v>
      </c>
      <c r="P76" s="76">
        <f t="shared" si="23"/>
        <v>30</v>
      </c>
      <c r="Q76" s="76">
        <f t="shared" si="23"/>
        <v>0</v>
      </c>
      <c r="R76" s="76">
        <f t="shared" si="23"/>
        <v>0</v>
      </c>
      <c r="S76" s="76">
        <f t="shared" si="23"/>
        <v>30</v>
      </c>
      <c r="T76" s="76">
        <f t="shared" si="23"/>
        <v>165</v>
      </c>
      <c r="U76" s="76">
        <f t="shared" si="23"/>
        <v>75</v>
      </c>
      <c r="V76" s="76">
        <f t="shared" si="23"/>
        <v>30</v>
      </c>
      <c r="W76" s="76">
        <f t="shared" si="23"/>
        <v>60</v>
      </c>
      <c r="X76" s="76">
        <f t="shared" si="23"/>
        <v>30</v>
      </c>
      <c r="Y76" s="76">
        <f t="shared" si="23"/>
        <v>30</v>
      </c>
      <c r="Z76" s="76">
        <f t="shared" si="23"/>
        <v>90</v>
      </c>
      <c r="AA76" s="76">
        <f t="shared" si="23"/>
        <v>60</v>
      </c>
      <c r="AB76" s="76">
        <f t="shared" si="23"/>
        <v>30</v>
      </c>
      <c r="AC76" s="76">
        <f t="shared" si="23"/>
        <v>75</v>
      </c>
      <c r="AD76" s="76">
        <f t="shared" si="23"/>
        <v>60</v>
      </c>
      <c r="AE76" s="76">
        <f t="shared" si="23"/>
        <v>30</v>
      </c>
      <c r="AF76" s="76">
        <f t="shared" si="23"/>
        <v>15</v>
      </c>
      <c r="AG76" s="76">
        <f t="shared" si="23"/>
        <v>0</v>
      </c>
      <c r="AH76" s="76">
        <f t="shared" si="23"/>
        <v>0</v>
      </c>
      <c r="AI76" s="76">
        <f t="shared" si="23"/>
        <v>60</v>
      </c>
      <c r="AJ76" s="76">
        <f t="shared" si="23"/>
        <v>30</v>
      </c>
      <c r="AK76" s="76">
        <f t="shared" si="23"/>
        <v>30</v>
      </c>
    </row>
    <row r="77" spans="1:37" x14ac:dyDescent="0.25">
      <c r="B77" s="2" t="s">
        <v>101</v>
      </c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25">
      <c r="B78" s="2" t="s">
        <v>102</v>
      </c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25">
      <c r="B79" s="2" t="s">
        <v>103</v>
      </c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25">
      <c r="B80" s="2" t="s">
        <v>104</v>
      </c>
      <c r="C80" s="2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2:37" x14ac:dyDescent="0.25">
      <c r="B81" s="2" t="s">
        <v>105</v>
      </c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2:37" x14ac:dyDescent="0.25">
      <c r="B82" s="2" t="s">
        <v>106</v>
      </c>
      <c r="C82" s="2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2:37" x14ac:dyDescent="0.25">
      <c r="B83" s="2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2:37" x14ac:dyDescent="0.25">
      <c r="B84" s="145" t="s">
        <v>107</v>
      </c>
      <c r="C84" s="146"/>
      <c r="D84" s="145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8"/>
      <c r="U84" s="148"/>
      <c r="V84" s="148"/>
      <c r="W84" s="148"/>
      <c r="X84" s="147"/>
      <c r="Y84" s="147"/>
      <c r="Z84" s="147"/>
      <c r="AA84" s="147"/>
      <c r="AB84" s="147"/>
      <c r="AC84" s="147"/>
    </row>
    <row r="85" spans="2:37" x14ac:dyDescent="0.25">
      <c r="B85" s="149" t="s">
        <v>108</v>
      </c>
      <c r="C85" s="150"/>
      <c r="D85" s="151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3"/>
      <c r="U85" s="153"/>
      <c r="V85" s="153"/>
      <c r="W85" s="153"/>
      <c r="X85" s="152"/>
      <c r="Y85" s="152"/>
      <c r="Z85" s="152"/>
      <c r="AA85" s="152"/>
      <c r="AB85" s="152"/>
      <c r="AC85" s="152"/>
    </row>
    <row r="86" spans="2:37" x14ac:dyDescent="0.25">
      <c r="B86" s="149" t="s">
        <v>109</v>
      </c>
      <c r="C86" s="146"/>
      <c r="D86" s="145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8"/>
      <c r="U86" s="148"/>
      <c r="V86" s="148"/>
      <c r="W86" s="148"/>
      <c r="X86" s="147"/>
      <c r="Y86" s="147"/>
      <c r="Z86" s="147"/>
      <c r="AA86" s="147"/>
      <c r="AB86" s="147"/>
      <c r="AC86" s="147"/>
    </row>
    <row r="87" spans="2:37" x14ac:dyDescent="0.25">
      <c r="B87" s="149" t="s">
        <v>110</v>
      </c>
      <c r="C87" s="146"/>
      <c r="D87" s="145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8"/>
      <c r="U87" s="148"/>
      <c r="V87" s="148"/>
      <c r="W87" s="148"/>
      <c r="X87" s="147"/>
      <c r="Y87" s="147"/>
      <c r="Z87" s="147"/>
      <c r="AA87" s="147"/>
      <c r="AB87" s="147"/>
      <c r="AC87" s="147"/>
    </row>
    <row r="88" spans="2:37" x14ac:dyDescent="0.25">
      <c r="B88" s="228" t="s">
        <v>111</v>
      </c>
      <c r="C88" s="228"/>
      <c r="D88" s="228"/>
      <c r="E88" s="228"/>
      <c r="F88" s="228"/>
      <c r="G88" s="228"/>
      <c r="H88" s="228"/>
      <c r="I88" s="228"/>
      <c r="J88" s="228"/>
      <c r="K88" s="228"/>
      <c r="L88" s="228"/>
      <c r="M88" s="228"/>
      <c r="N88" s="228"/>
      <c r="O88" s="228"/>
      <c r="P88" s="228"/>
      <c r="Q88" s="228"/>
      <c r="R88" s="228"/>
      <c r="S88" s="228"/>
      <c r="T88" s="228"/>
      <c r="U88" s="228"/>
      <c r="V88" s="228"/>
      <c r="W88" s="228"/>
      <c r="X88" s="228"/>
      <c r="Y88" s="228"/>
      <c r="Z88" s="228"/>
      <c r="AA88" s="228"/>
      <c r="AB88" s="228"/>
      <c r="AC88" s="228"/>
    </row>
    <row r="89" spans="2:37" x14ac:dyDescent="0.25">
      <c r="B89" s="154" t="s">
        <v>112</v>
      </c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</row>
    <row r="90" spans="2:37" x14ac:dyDescent="0.25"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</row>
    <row r="91" spans="2:37" x14ac:dyDescent="0.25">
      <c r="B91" s="149" t="s">
        <v>113</v>
      </c>
      <c r="C91" s="146"/>
      <c r="D91" s="145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8"/>
      <c r="U91" s="148"/>
      <c r="V91" s="148"/>
      <c r="W91" s="148"/>
      <c r="X91" s="147"/>
      <c r="Y91" s="147"/>
      <c r="Z91" s="147"/>
      <c r="AA91" s="147"/>
      <c r="AB91" s="147"/>
      <c r="AC91" s="147"/>
    </row>
    <row r="92" spans="2:37" x14ac:dyDescent="0.25">
      <c r="B92" s="149" t="s">
        <v>114</v>
      </c>
      <c r="C92" s="146"/>
      <c r="D92" s="145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8"/>
      <c r="U92" s="148"/>
      <c r="V92" s="148"/>
      <c r="W92" s="148"/>
      <c r="X92" s="147"/>
      <c r="Y92" s="147"/>
      <c r="Z92" s="147"/>
      <c r="AA92" s="147"/>
      <c r="AB92" s="147"/>
      <c r="AC92" s="147"/>
    </row>
    <row r="93" spans="2:37" x14ac:dyDescent="0.25">
      <c r="B93" s="145"/>
      <c r="C93" s="146"/>
      <c r="D93" s="145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8"/>
      <c r="U93" s="148"/>
      <c r="V93" s="148"/>
      <c r="W93" s="148"/>
      <c r="X93" s="147"/>
      <c r="Y93" s="147"/>
      <c r="Z93" s="147"/>
      <c r="AA93" s="147"/>
      <c r="AB93" s="147"/>
      <c r="AC93" s="147"/>
    </row>
    <row r="94" spans="2:37" x14ac:dyDescent="0.25">
      <c r="B94" s="156"/>
      <c r="C94" s="146"/>
      <c r="D94" s="145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8"/>
      <c r="U94" s="148"/>
      <c r="V94" s="148"/>
      <c r="W94" s="148"/>
      <c r="X94" s="147"/>
      <c r="Y94" s="147"/>
      <c r="Z94" s="147"/>
      <c r="AA94" s="147"/>
      <c r="AB94" s="147"/>
      <c r="AC94" s="147"/>
    </row>
    <row r="95" spans="2:37" x14ac:dyDescent="0.25">
      <c r="B95" s="145"/>
      <c r="C95" s="146"/>
      <c r="D95" s="145"/>
      <c r="E95" s="147"/>
      <c r="F95" s="147"/>
      <c r="G95" s="147"/>
      <c r="H95" s="147"/>
      <c r="I95" s="147"/>
      <c r="J95" s="147"/>
      <c r="K95" s="229" t="s">
        <v>115</v>
      </c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147"/>
      <c r="Y95" s="147"/>
      <c r="Z95" s="147"/>
      <c r="AA95" s="147"/>
      <c r="AB95" s="147"/>
      <c r="AC95" s="147"/>
    </row>
    <row r="96" spans="2:37" x14ac:dyDescent="0.25">
      <c r="B96" s="145"/>
      <c r="C96" s="146"/>
      <c r="D96" s="145"/>
      <c r="E96" s="147"/>
      <c r="F96" s="147"/>
      <c r="G96" s="147"/>
      <c r="H96" s="147"/>
      <c r="I96" s="147"/>
      <c r="J96" s="147"/>
      <c r="K96" s="215" t="s">
        <v>116</v>
      </c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  <c r="X96" s="147"/>
      <c r="Y96" s="147"/>
      <c r="Z96" s="147"/>
      <c r="AA96" s="147"/>
      <c r="AB96" s="147"/>
      <c r="AC96" s="147"/>
    </row>
    <row r="97" spans="2:37" x14ac:dyDescent="0.25"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2:37" x14ac:dyDescent="0.25">
      <c r="B98" s="2"/>
      <c r="C98" s="2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2:37" x14ac:dyDescent="0.25">
      <c r="B99" s="2"/>
      <c r="C99" s="2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2:37" x14ac:dyDescent="0.25">
      <c r="B100" s="2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2:37" x14ac:dyDescent="0.25"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</sheetData>
  <mergeCells count="46">
    <mergeCell ref="K96:W96"/>
    <mergeCell ref="C46:C57"/>
    <mergeCell ref="D46:D57"/>
    <mergeCell ref="C58:C69"/>
    <mergeCell ref="D58:D69"/>
    <mergeCell ref="B70:E70"/>
    <mergeCell ref="B71:D71"/>
    <mergeCell ref="B72:D72"/>
    <mergeCell ref="B75:D75"/>
    <mergeCell ref="B76:E76"/>
    <mergeCell ref="B88:AC88"/>
    <mergeCell ref="K95:W95"/>
    <mergeCell ref="B30:D30"/>
    <mergeCell ref="B31:D31"/>
    <mergeCell ref="B32:D32"/>
    <mergeCell ref="B33:E33"/>
    <mergeCell ref="C34:C45"/>
    <mergeCell ref="D34:D45"/>
    <mergeCell ref="B29:D29"/>
    <mergeCell ref="B16:D16"/>
    <mergeCell ref="B18:D18"/>
    <mergeCell ref="B19:D19"/>
    <mergeCell ref="B20:D20"/>
    <mergeCell ref="B21:D21"/>
    <mergeCell ref="B22:D22"/>
    <mergeCell ref="B23:D23"/>
    <mergeCell ref="B24:D24"/>
    <mergeCell ref="B26:D26"/>
    <mergeCell ref="B27:D27"/>
    <mergeCell ref="B28:D28"/>
    <mergeCell ref="B15:D15"/>
    <mergeCell ref="I5:AG5"/>
    <mergeCell ref="B7:D9"/>
    <mergeCell ref="E7:E9"/>
    <mergeCell ref="F7:F9"/>
    <mergeCell ref="G7:M8"/>
    <mergeCell ref="N7:AK7"/>
    <mergeCell ref="N8:S8"/>
    <mergeCell ref="T8:Y8"/>
    <mergeCell ref="Z8:AE8"/>
    <mergeCell ref="AF8:AK8"/>
    <mergeCell ref="B10:E10"/>
    <mergeCell ref="B11:D11"/>
    <mergeCell ref="B12:D12"/>
    <mergeCell ref="B13:D13"/>
    <mergeCell ref="B14:D14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Pieczonka</dc:creator>
  <cp:lastModifiedBy>Grażyna Dudka</cp:lastModifiedBy>
  <dcterms:created xsi:type="dcterms:W3CDTF">2026-08-07T10:54:55Z</dcterms:created>
  <dcterms:modified xsi:type="dcterms:W3CDTF">2026-09-08T09:28:23Z</dcterms:modified>
</cp:coreProperties>
</file>