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rds-broker02\Users\gdudka\Desktop\WYDZIAŁ EKONOMICZNY\DYDAKTYKA\PROGRAMY STUDIÓW\PROGRAMY STUDIÓW 2025-2026\EKONOMIA\"/>
    </mc:Choice>
  </mc:AlternateContent>
  <xr:revisionPtr revIDLastSave="0" documentId="8_{B2551E0B-5C5F-49D9-B559-94C5C6C6E1A3}" xr6:coauthVersionLast="47" xr6:coauthVersionMax="47" xr10:uidLastSave="{00000000-0000-0000-0000-000000000000}"/>
  <bookViews>
    <workbookView xWindow="-120" yWindow="-120" windowWidth="29040" windowHeight="15720" xr2:uid="{04989230-0ADA-9C43-98CA-9E74EF64DC96}"/>
  </bookViews>
  <sheets>
    <sheet name="Arkusz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H65" i="1"/>
  <c r="I65" i="1"/>
  <c r="J65" i="1"/>
  <c r="K65" i="1"/>
  <c r="F65" i="1"/>
  <c r="L65" i="1"/>
  <c r="L39" i="1"/>
  <c r="K39" i="1"/>
  <c r="J39" i="1"/>
  <c r="I39" i="1"/>
  <c r="H39" i="1"/>
  <c r="G39" i="1"/>
  <c r="F39" i="1"/>
  <c r="L46" i="1"/>
  <c r="K46" i="1"/>
  <c r="J46" i="1"/>
  <c r="I46" i="1"/>
  <c r="H46" i="1"/>
  <c r="G46" i="1"/>
  <c r="F46" i="1"/>
  <c r="L45" i="1"/>
  <c r="K45" i="1"/>
  <c r="J45" i="1"/>
  <c r="I45" i="1"/>
  <c r="H45" i="1"/>
  <c r="G45" i="1"/>
  <c r="F45" i="1"/>
  <c r="L44" i="1"/>
  <c r="K44" i="1"/>
  <c r="J44" i="1"/>
  <c r="I44" i="1"/>
  <c r="H44" i="1"/>
  <c r="G44" i="1"/>
  <c r="F44" i="1"/>
  <c r="L43" i="1"/>
  <c r="K43" i="1"/>
  <c r="J43" i="1"/>
  <c r="I43" i="1"/>
  <c r="H43" i="1"/>
  <c r="G43" i="1"/>
  <c r="F43" i="1"/>
  <c r="L42" i="1"/>
  <c r="K42" i="1"/>
  <c r="J42" i="1"/>
  <c r="I42" i="1"/>
  <c r="H42" i="1"/>
  <c r="G42" i="1"/>
  <c r="F42" i="1"/>
  <c r="L41" i="1"/>
  <c r="K41" i="1"/>
  <c r="J41" i="1"/>
  <c r="I41" i="1"/>
  <c r="H41" i="1"/>
  <c r="G41" i="1"/>
  <c r="F41" i="1"/>
  <c r="L40" i="1"/>
  <c r="K40" i="1"/>
  <c r="G40" i="1"/>
  <c r="H40" i="1"/>
  <c r="I40" i="1"/>
  <c r="J40" i="1"/>
  <c r="F40" i="1"/>
  <c r="AG9" i="1"/>
  <c r="AG16" i="1"/>
  <c r="AG28" i="1"/>
  <c r="AG32" i="1"/>
  <c r="AG61" i="1"/>
  <c r="AG67" i="1"/>
  <c r="M28" i="1"/>
  <c r="M9" i="1"/>
  <c r="M16" i="1"/>
  <c r="M32" i="1"/>
  <c r="M61" i="1"/>
  <c r="M67" i="1"/>
  <c r="N9" i="1"/>
  <c r="N16" i="1"/>
  <c r="N28" i="1"/>
  <c r="N32" i="1"/>
  <c r="N61" i="1"/>
  <c r="N67" i="1"/>
  <c r="O9" i="1"/>
  <c r="O16" i="1"/>
  <c r="O28" i="1"/>
  <c r="O32" i="1"/>
  <c r="O61" i="1"/>
  <c r="O67" i="1"/>
  <c r="P9" i="1"/>
  <c r="P16" i="1"/>
  <c r="P28" i="1"/>
  <c r="P32" i="1"/>
  <c r="P61" i="1"/>
  <c r="P67" i="1"/>
  <c r="Q9" i="1"/>
  <c r="Q16" i="1"/>
  <c r="Q28" i="1"/>
  <c r="Q32" i="1"/>
  <c r="Q61" i="1"/>
  <c r="Q67" i="1"/>
  <c r="M6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H28" i="1"/>
  <c r="AI28" i="1"/>
  <c r="AJ28" i="1"/>
  <c r="L30" i="1"/>
  <c r="K30" i="1"/>
  <c r="J30" i="1"/>
  <c r="G30" i="1"/>
  <c r="H30" i="1"/>
  <c r="I30" i="1"/>
  <c r="F30" i="1"/>
  <c r="L29" i="1"/>
  <c r="L28" i="1"/>
  <c r="K29" i="1"/>
  <c r="K28" i="1"/>
  <c r="J29" i="1"/>
  <c r="J28" i="1"/>
  <c r="I29" i="1"/>
  <c r="I28" i="1"/>
  <c r="H29" i="1"/>
  <c r="H28" i="1"/>
  <c r="G29" i="1"/>
  <c r="G28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H16" i="1"/>
  <c r="AI16" i="1"/>
  <c r="AJ16" i="1"/>
  <c r="L31" i="1"/>
  <c r="K31" i="1"/>
  <c r="J31" i="1"/>
  <c r="I31" i="1"/>
  <c r="H31" i="1"/>
  <c r="G31" i="1"/>
  <c r="F31" i="1"/>
  <c r="L27" i="1"/>
  <c r="K27" i="1"/>
  <c r="J27" i="1"/>
  <c r="I27" i="1"/>
  <c r="H27" i="1"/>
  <c r="G27" i="1"/>
  <c r="F27" i="1"/>
  <c r="R9" i="1"/>
  <c r="S9" i="1"/>
  <c r="S32" i="1"/>
  <c r="S61" i="1"/>
  <c r="S67" i="1"/>
  <c r="T9" i="1"/>
  <c r="T32" i="1"/>
  <c r="T61" i="1"/>
  <c r="T67" i="1"/>
  <c r="U9" i="1"/>
  <c r="U32" i="1"/>
  <c r="U61" i="1"/>
  <c r="U67" i="1"/>
  <c r="V9" i="1"/>
  <c r="W9" i="1"/>
  <c r="X9" i="1"/>
  <c r="L57" i="1"/>
  <c r="K57" i="1"/>
  <c r="J57" i="1"/>
  <c r="G57" i="1"/>
  <c r="H57" i="1"/>
  <c r="I57" i="1"/>
  <c r="F57" i="1"/>
  <c r="L56" i="1"/>
  <c r="K56" i="1"/>
  <c r="J56" i="1"/>
  <c r="I56" i="1"/>
  <c r="H56" i="1"/>
  <c r="G56" i="1"/>
  <c r="F56" i="1"/>
  <c r="L55" i="1"/>
  <c r="K55" i="1"/>
  <c r="J55" i="1"/>
  <c r="I55" i="1"/>
  <c r="H55" i="1"/>
  <c r="G55" i="1"/>
  <c r="F55" i="1"/>
  <c r="L54" i="1"/>
  <c r="K54" i="1"/>
  <c r="J54" i="1"/>
  <c r="I54" i="1"/>
  <c r="H54" i="1"/>
  <c r="G54" i="1"/>
  <c r="F54" i="1"/>
  <c r="L50" i="1"/>
  <c r="K50" i="1"/>
  <c r="J50" i="1"/>
  <c r="I50" i="1"/>
  <c r="G50" i="1"/>
  <c r="H50" i="1"/>
  <c r="F50" i="1"/>
  <c r="L49" i="1"/>
  <c r="K49" i="1"/>
  <c r="J49" i="1"/>
  <c r="I49" i="1"/>
  <c r="H49" i="1"/>
  <c r="G49" i="1"/>
  <c r="F49" i="1"/>
  <c r="L48" i="1"/>
  <c r="K48" i="1"/>
  <c r="J48" i="1"/>
  <c r="I48" i="1"/>
  <c r="H48" i="1"/>
  <c r="G48" i="1"/>
  <c r="F48" i="1"/>
  <c r="L47" i="1"/>
  <c r="K47" i="1"/>
  <c r="J47" i="1"/>
  <c r="I47" i="1"/>
  <c r="H47" i="1"/>
  <c r="G47" i="1"/>
  <c r="F47" i="1"/>
  <c r="L36" i="1"/>
  <c r="K36" i="1"/>
  <c r="J36" i="1"/>
  <c r="I36" i="1"/>
  <c r="H36" i="1"/>
  <c r="G36" i="1"/>
  <c r="F36" i="1"/>
  <c r="L35" i="1"/>
  <c r="K35" i="1"/>
  <c r="J35" i="1"/>
  <c r="I35" i="1"/>
  <c r="H35" i="1"/>
  <c r="G35" i="1"/>
  <c r="F35" i="1"/>
  <c r="L34" i="1"/>
  <c r="K34" i="1"/>
  <c r="J34" i="1"/>
  <c r="I34" i="1"/>
  <c r="H34" i="1"/>
  <c r="G34" i="1"/>
  <c r="F34" i="1"/>
  <c r="L33" i="1"/>
  <c r="K33" i="1"/>
  <c r="J33" i="1"/>
  <c r="I33" i="1"/>
  <c r="H33" i="1"/>
  <c r="G33" i="1"/>
  <c r="F33" i="1"/>
  <c r="L60" i="1"/>
  <c r="K60" i="1"/>
  <c r="J60" i="1"/>
  <c r="G60" i="1"/>
  <c r="H60" i="1"/>
  <c r="I60" i="1"/>
  <c r="F60" i="1"/>
  <c r="L59" i="1"/>
  <c r="K59" i="1"/>
  <c r="J59" i="1"/>
  <c r="I59" i="1"/>
  <c r="H59" i="1"/>
  <c r="G59" i="1"/>
  <c r="F59" i="1"/>
  <c r="L58" i="1"/>
  <c r="K58" i="1"/>
  <c r="J58" i="1"/>
  <c r="I58" i="1"/>
  <c r="H58" i="1"/>
  <c r="G58" i="1"/>
  <c r="L53" i="1"/>
  <c r="K53" i="1"/>
  <c r="J53" i="1"/>
  <c r="I53" i="1"/>
  <c r="H53" i="1"/>
  <c r="G53" i="1"/>
  <c r="F53" i="1"/>
  <c r="L52" i="1"/>
  <c r="K52" i="1"/>
  <c r="J52" i="1"/>
  <c r="G52" i="1"/>
  <c r="H52" i="1"/>
  <c r="I52" i="1"/>
  <c r="F52" i="1"/>
  <c r="L51" i="1"/>
  <c r="K51" i="1"/>
  <c r="J51" i="1"/>
  <c r="I51" i="1"/>
  <c r="H51" i="1"/>
  <c r="G51" i="1"/>
  <c r="F51" i="1"/>
  <c r="G25" i="1"/>
  <c r="H25" i="1"/>
  <c r="I25" i="1"/>
  <c r="J25" i="1"/>
  <c r="K25" i="1"/>
  <c r="L25" i="1"/>
  <c r="AJ32" i="1"/>
  <c r="AD32" i="1"/>
  <c r="AH32" i="1"/>
  <c r="AH9" i="1"/>
  <c r="AH61" i="1"/>
  <c r="AH67" i="1"/>
  <c r="AE32" i="1"/>
  <c r="AE9" i="1"/>
  <c r="AE61" i="1"/>
  <c r="AE67" i="1"/>
  <c r="AB32" i="1"/>
  <c r="AB9" i="1"/>
  <c r="AB61" i="1"/>
  <c r="AB67" i="1"/>
  <c r="Y32" i="1"/>
  <c r="R32" i="1"/>
  <c r="V32" i="1"/>
  <c r="V61" i="1"/>
  <c r="V67" i="1"/>
  <c r="W32" i="1"/>
  <c r="W61" i="1"/>
  <c r="W67" i="1"/>
  <c r="X32" i="1"/>
  <c r="Z32" i="1"/>
  <c r="Z9" i="1"/>
  <c r="Z61" i="1"/>
  <c r="Z67" i="1"/>
  <c r="AA32" i="1"/>
  <c r="AC32" i="1"/>
  <c r="AF32" i="1"/>
  <c r="AI32" i="1"/>
  <c r="G38" i="1"/>
  <c r="H38" i="1"/>
  <c r="I38" i="1"/>
  <c r="J38" i="1"/>
  <c r="K38" i="1"/>
  <c r="L38" i="1"/>
  <c r="L37" i="1"/>
  <c r="L11" i="1"/>
  <c r="L12" i="1"/>
  <c r="L13" i="1"/>
  <c r="L15" i="1"/>
  <c r="L14" i="1"/>
  <c r="L10" i="1"/>
  <c r="L9" i="1"/>
  <c r="L66" i="1"/>
  <c r="L64" i="1"/>
  <c r="L26" i="1"/>
  <c r="L17" i="1"/>
  <c r="L18" i="1"/>
  <c r="L20" i="1"/>
  <c r="L19" i="1"/>
  <c r="L21" i="1"/>
  <c r="L22" i="1"/>
  <c r="L24" i="1"/>
  <c r="L23" i="1"/>
  <c r="L16" i="1"/>
  <c r="K24" i="1"/>
  <c r="J24" i="1"/>
  <c r="I24" i="1"/>
  <c r="H24" i="1"/>
  <c r="G24" i="1"/>
  <c r="F24" i="1"/>
  <c r="Y9" i="1"/>
  <c r="Y61" i="1"/>
  <c r="Y67" i="1"/>
  <c r="AA9" i="1"/>
  <c r="AA61" i="1"/>
  <c r="AA67" i="1"/>
  <c r="AC9" i="1"/>
  <c r="AC61" i="1"/>
  <c r="AC67" i="1"/>
  <c r="AD9" i="1"/>
  <c r="AD61" i="1"/>
  <c r="AD67" i="1"/>
  <c r="AF9" i="1"/>
  <c r="AF61" i="1"/>
  <c r="AF67" i="1"/>
  <c r="AI9" i="1"/>
  <c r="AI61" i="1"/>
  <c r="AI67" i="1"/>
  <c r="AJ9" i="1"/>
  <c r="AJ61" i="1"/>
  <c r="AJ67" i="1"/>
  <c r="K21" i="1"/>
  <c r="J21" i="1"/>
  <c r="I21" i="1"/>
  <c r="H21" i="1"/>
  <c r="G21" i="1"/>
  <c r="F21" i="1"/>
  <c r="K22" i="1"/>
  <c r="K17" i="1"/>
  <c r="K18" i="1"/>
  <c r="K19" i="1"/>
  <c r="K20" i="1"/>
  <c r="K23" i="1"/>
  <c r="K26" i="1"/>
  <c r="K16" i="1"/>
  <c r="J22" i="1"/>
  <c r="I22" i="1"/>
  <c r="H22" i="1"/>
  <c r="G22" i="1"/>
  <c r="F22" i="1"/>
  <c r="X61" i="1"/>
  <c r="X67" i="1"/>
  <c r="R61" i="1"/>
  <c r="K66" i="1"/>
  <c r="J66" i="1"/>
  <c r="I66" i="1"/>
  <c r="H66" i="1"/>
  <c r="G66" i="1"/>
  <c r="F66" i="1"/>
  <c r="K64" i="1"/>
  <c r="J64" i="1"/>
  <c r="I64" i="1"/>
  <c r="H64" i="1"/>
  <c r="H62" i="1"/>
  <c r="H63" i="1"/>
  <c r="H61" i="1"/>
  <c r="G64" i="1"/>
  <c r="K63" i="1"/>
  <c r="J63" i="1"/>
  <c r="I63" i="1"/>
  <c r="I62" i="1"/>
  <c r="I61" i="1"/>
  <c r="G63" i="1"/>
  <c r="K62" i="1"/>
  <c r="K61" i="1"/>
  <c r="J62" i="1"/>
  <c r="J61" i="1"/>
  <c r="G62" i="1"/>
  <c r="K37" i="1"/>
  <c r="J37" i="1"/>
  <c r="I37" i="1"/>
  <c r="H37" i="1"/>
  <c r="G37" i="1"/>
  <c r="J23" i="1"/>
  <c r="I23" i="1"/>
  <c r="H23" i="1"/>
  <c r="G23" i="1"/>
  <c r="F23" i="1"/>
  <c r="J20" i="1"/>
  <c r="I20" i="1"/>
  <c r="H20" i="1"/>
  <c r="G20" i="1"/>
  <c r="F20" i="1"/>
  <c r="J18" i="1"/>
  <c r="I18" i="1"/>
  <c r="H18" i="1"/>
  <c r="G18" i="1"/>
  <c r="F18" i="1"/>
  <c r="G17" i="1"/>
  <c r="G19" i="1"/>
  <c r="G26" i="1"/>
  <c r="G16" i="1"/>
  <c r="J17" i="1"/>
  <c r="I17" i="1"/>
  <c r="H17" i="1"/>
  <c r="H19" i="1"/>
  <c r="H26" i="1"/>
  <c r="H16" i="1"/>
  <c r="F17" i="1"/>
  <c r="I19" i="1"/>
  <c r="J19" i="1"/>
  <c r="F19" i="1"/>
  <c r="F25" i="1"/>
  <c r="I26" i="1"/>
  <c r="J26" i="1"/>
  <c r="F26" i="1"/>
  <c r="F16" i="1"/>
  <c r="J16" i="1"/>
  <c r="I16" i="1"/>
  <c r="K14" i="1"/>
  <c r="J14" i="1"/>
  <c r="I14" i="1"/>
  <c r="H14" i="1"/>
  <c r="K15" i="1"/>
  <c r="J15" i="1"/>
  <c r="I15" i="1"/>
  <c r="H15" i="1"/>
  <c r="K13" i="1"/>
  <c r="J13" i="1"/>
  <c r="I13" i="1"/>
  <c r="G13" i="1"/>
  <c r="H13" i="1"/>
  <c r="F13" i="1"/>
  <c r="K12" i="1"/>
  <c r="J12" i="1"/>
  <c r="I12" i="1"/>
  <c r="H12" i="1"/>
  <c r="K11" i="1"/>
  <c r="K10" i="1"/>
  <c r="K9" i="1"/>
  <c r="J11" i="1"/>
  <c r="I11" i="1"/>
  <c r="I10" i="1"/>
  <c r="I9" i="1"/>
  <c r="H11" i="1"/>
  <c r="J10" i="1"/>
  <c r="J9" i="1"/>
  <c r="J67" i="1"/>
  <c r="H10" i="1"/>
  <c r="G10" i="1"/>
  <c r="F10" i="1"/>
  <c r="G14" i="1"/>
  <c r="F14" i="1"/>
  <c r="G15" i="1"/>
  <c r="F15" i="1"/>
  <c r="G12" i="1"/>
  <c r="F12" i="1"/>
  <c r="G11" i="1"/>
  <c r="F11" i="1"/>
  <c r="G9" i="1"/>
  <c r="G61" i="1"/>
  <c r="G67" i="1"/>
  <c r="H9" i="1"/>
  <c r="L61" i="1"/>
  <c r="F58" i="1"/>
  <c r="F64" i="1"/>
  <c r="F61" i="1"/>
  <c r="R67" i="1"/>
  <c r="S68" i="1"/>
  <c r="Y68" i="1"/>
  <c r="F38" i="1"/>
  <c r="F37" i="1"/>
  <c r="AE68" i="1"/>
  <c r="I67" i="1"/>
  <c r="H67" i="1"/>
  <c r="K67" i="1"/>
  <c r="L67" i="1"/>
  <c r="F9" i="1"/>
  <c r="F29" i="1"/>
  <c r="F28" i="1"/>
  <c r="F67" i="1"/>
</calcChain>
</file>

<file path=xl/sharedStrings.xml><?xml version="1.0" encoding="utf-8"?>
<sst xmlns="http://schemas.openxmlformats.org/spreadsheetml/2006/main" count="179" uniqueCount="102">
  <si>
    <t xml:space="preserve">Kierunek studiów:                                                                                                                                                 </t>
  </si>
  <si>
    <t>Ekonomia</t>
  </si>
  <si>
    <t xml:space="preserve">Poziom studiów: </t>
  </si>
  <si>
    <t>studia II stopnia</t>
  </si>
  <si>
    <t>Forma studiów:</t>
  </si>
  <si>
    <t>stacjonarne</t>
  </si>
  <si>
    <t>Profil studiów:</t>
  </si>
  <si>
    <t>ogólnoakademicki</t>
  </si>
  <si>
    <t>Cykl dydaktyczny:</t>
  </si>
  <si>
    <t>kod przedmiotu</t>
  </si>
  <si>
    <t>nazwa przedmiotu</t>
  </si>
  <si>
    <t>forma zaliczenia</t>
  </si>
  <si>
    <t>ogólna liczba godzin/pkt. ECTS</t>
  </si>
  <si>
    <t>liczba godzin i pkt. ECTS w semestrze</t>
  </si>
  <si>
    <t>semestr I</t>
  </si>
  <si>
    <t>semestr II</t>
  </si>
  <si>
    <t>semestr III</t>
  </si>
  <si>
    <t>semestr IV</t>
  </si>
  <si>
    <t>suma</t>
  </si>
  <si>
    <t>W</t>
  </si>
  <si>
    <t>C</t>
  </si>
  <si>
    <t>K</t>
  </si>
  <si>
    <t>L</t>
  </si>
  <si>
    <t>S</t>
  </si>
  <si>
    <t>ECTS</t>
  </si>
  <si>
    <t>A. PRZEDMIOTY PODSTAWOWE</t>
  </si>
  <si>
    <t>Makroekonomia II</t>
  </si>
  <si>
    <t>Historia myśli ekonomicznej</t>
  </si>
  <si>
    <t>Prawo gospodarcze</t>
  </si>
  <si>
    <t>E</t>
  </si>
  <si>
    <t>Wnioskowanie statystyczne</t>
  </si>
  <si>
    <t>Ekonometria i prognozowanie procesów ekonomicznych</t>
  </si>
  <si>
    <t>Ekonomia menedżerska</t>
  </si>
  <si>
    <t>zo</t>
  </si>
  <si>
    <t>B. PRZEDMIOTY KIERUNKOWE</t>
  </si>
  <si>
    <t>Ekonomia międzynarodowa</t>
  </si>
  <si>
    <t>Gospodarowanie kapitałem ludzkim</t>
  </si>
  <si>
    <t>Metody oceny projektów gospodarczych</t>
  </si>
  <si>
    <t>Badania naukowe</t>
  </si>
  <si>
    <t>Seminarium dyplomowe</t>
  </si>
  <si>
    <t>Statystyka społeczna</t>
  </si>
  <si>
    <t>Prognozowanie gospodarcze</t>
  </si>
  <si>
    <t>Badanie koniunktury i wzrostu gospodarczego</t>
  </si>
  <si>
    <t>Analiza danych w programie Statistica</t>
  </si>
  <si>
    <t>Analiza ryzyka inwestycji na rynku kapitałowym</t>
  </si>
  <si>
    <t>Gospodarowanie zasobami środowiska</t>
  </si>
  <si>
    <t>Polityka zrównoważonego rozwoju</t>
  </si>
  <si>
    <t>Zrównoważony transport</t>
  </si>
  <si>
    <t>Zrównoważony biznes</t>
  </si>
  <si>
    <t>Przedmiot modułowy do wyboru</t>
  </si>
  <si>
    <t>Zrównoważona konsumpcja</t>
  </si>
  <si>
    <t>Gospodarka energetyczna</t>
  </si>
  <si>
    <t>Szkolenie BHP</t>
  </si>
  <si>
    <t>zal</t>
  </si>
  <si>
    <t>Szkolenie biblioteczne</t>
  </si>
  <si>
    <t>Język obcy - poziom B2+</t>
  </si>
  <si>
    <t>RAZEM</t>
  </si>
  <si>
    <t>Uwagi:</t>
  </si>
  <si>
    <t>Z a t w i e r d z a m</t>
  </si>
  <si>
    <t>Ekonomia zrównoważonego rozwoju</t>
  </si>
  <si>
    <t>E/ZO</t>
  </si>
  <si>
    <t>Zrównoważony rozwój</t>
  </si>
  <si>
    <t>Analityka gospodarcza</t>
  </si>
  <si>
    <t>Rynek kapitałowy</t>
  </si>
  <si>
    <t>Ekonomia behawioralna</t>
  </si>
  <si>
    <t>D. INNE PRZEDMIOTY OBOWIĄZKOWE</t>
  </si>
  <si>
    <t>Ekonomia matematyczna</t>
  </si>
  <si>
    <t>Szkolenie BHP:  semestr 1 - 4 godz.</t>
  </si>
  <si>
    <t>Przysposobienie biblioteczne: semestr 1 - 2 godz.</t>
  </si>
  <si>
    <t>Systemy gospodarcze</t>
  </si>
  <si>
    <t>Międzynarodowy rynek pracy</t>
  </si>
  <si>
    <t>Polityka ekonomiczna i informacja w dobie globalizacji</t>
  </si>
  <si>
    <t>Ekonomika handlu międzynarodowego</t>
  </si>
  <si>
    <t>Silver economy</t>
  </si>
  <si>
    <t>Strategie rozwoju społeczno-gospodarczego</t>
  </si>
  <si>
    <t>Międzynarodowa polityka gospodarcza</t>
  </si>
  <si>
    <t>Polityka ekonomiczna II</t>
  </si>
  <si>
    <t>Analiza demograficznych i społecznych uwarunkowań rozwoju gospodarczego</t>
  </si>
  <si>
    <t>Ekonomia instytucjonalna</t>
  </si>
  <si>
    <t>Ekonomia społeczna</t>
  </si>
  <si>
    <t>Analiza skuteczności polityki fiskalno - budżetowej państwa</t>
  </si>
  <si>
    <t>Innowacje w gospodarce</t>
  </si>
  <si>
    <t>Analiza rynku</t>
  </si>
  <si>
    <t>Analiza biznesowa</t>
  </si>
  <si>
    <t>Strategie marketingowe</t>
  </si>
  <si>
    <t>Analiza rynku funduszy inwestycyjnych</t>
  </si>
  <si>
    <t>Ilościowa analiza danych rynkowych</t>
  </si>
  <si>
    <t>Zrównoważona konsumpcja i produkcja</t>
  </si>
  <si>
    <t>Psychologia reklamy</t>
  </si>
  <si>
    <t>od roku akademickiego 2025/2026</t>
  </si>
  <si>
    <t>2025/2026</t>
  </si>
  <si>
    <t>1. Przedmioty kierunkowe do wyboru: wybór jednego przedmiotu w semestrze 3 (za 4 pkt. ECTS)</t>
  </si>
  <si>
    <t>2. Przedmioty modułowe do wyboru: wybór trzech przedmiotów w semestrze 3 i 2 przedmiotów w semestrze 4 (każdy za 4 pkt. ECTS)</t>
  </si>
  <si>
    <t>przedmioty 
do wyboru</t>
  </si>
  <si>
    <t>przedmioty  
do wyboru</t>
  </si>
  <si>
    <t>Polityka ekonomiczna 
w warunkach globalizacji</t>
  </si>
  <si>
    <t>Legenda: W - wykład, C - ćwiczenia, K - konwersatorium, L-laboratorium, S-seminarium</t>
  </si>
  <si>
    <t xml:space="preserve">3. Treści przedmiotowe realizowane z godnie z wybranym przedmiotem z zakresu  nauk humanistycznych </t>
  </si>
  <si>
    <r>
      <t>Przedmiot humanistyczny 1</t>
    </r>
    <r>
      <rPr>
        <vertAlign val="superscript"/>
        <sz val="10"/>
        <rFont val="Arial"/>
        <family val="2"/>
        <charset val="238"/>
      </rPr>
      <t>3</t>
    </r>
  </si>
  <si>
    <r>
      <t>Przedmiot humanistyczny 2</t>
    </r>
    <r>
      <rPr>
        <vertAlign val="superscript"/>
        <sz val="10"/>
        <rFont val="Arial"/>
        <family val="2"/>
        <charset val="238"/>
      </rPr>
      <t>3</t>
    </r>
  </si>
  <si>
    <r>
      <t>D. PRZEDMIOTY MODUŁU</t>
    </r>
    <r>
      <rPr>
        <b/>
        <vertAlign val="superscript"/>
        <sz val="10"/>
        <color rgb="FF000000"/>
        <rFont val="Arial"/>
        <family val="2"/>
        <charset val="238"/>
      </rPr>
      <t>2</t>
    </r>
  </si>
  <si>
    <r>
      <t>C. PRZEDMIOTY KIERUNKOWE DO WYBORU</t>
    </r>
    <r>
      <rPr>
        <b/>
        <vertAlign val="superscript"/>
        <sz val="10"/>
        <color rgb="FF000000"/>
        <rFont val="Arial"/>
        <family val="2"/>
        <charset val="238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</si>
</sst>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Times New Roman CE"/>
      <charset val="238"/>
    </font>
    <font>
      <b/>
      <sz val="9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indexed="8"/>
      <name val="Arial"/>
      <family val="2"/>
    </font>
    <font>
      <vertAlign val="superscript"/>
      <sz val="10"/>
      <name val="Arial"/>
      <family val="2"/>
      <charset val="238"/>
    </font>
    <font>
      <b/>
      <vertAlign val="superscript"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11" fillId="0" borderId="0"/>
  </cellStyleXfs>
  <cellXfs count="22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8" fillId="0" borderId="0" xfId="1" applyFont="1"/>
    <xf numFmtId="0" fontId="8" fillId="0" borderId="0" xfId="1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0" fillId="3" borderId="4" xfId="0" applyFill="1" applyBorder="1"/>
    <xf numFmtId="0" fontId="0" fillId="3" borderId="1" xfId="0" applyFill="1" applyBorder="1"/>
    <xf numFmtId="0" fontId="0" fillId="3" borderId="5" xfId="0" applyFill="1" applyBorder="1"/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4" xfId="0" applyFill="1" applyBorder="1"/>
    <xf numFmtId="0" fontId="0" fillId="3" borderId="6" xfId="0" applyFill="1" applyBorder="1"/>
    <xf numFmtId="0" fontId="0" fillId="3" borderId="13" xfId="0" applyFill="1" applyBorder="1"/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4" borderId="24" xfId="0" applyFont="1" applyFill="1" applyBorder="1" applyAlignment="1">
      <alignment horizontal="left"/>
    </xf>
    <xf numFmtId="0" fontId="16" fillId="0" borderId="24" xfId="0" applyFont="1" applyBorder="1" applyAlignment="1">
      <alignment textRotation="90"/>
    </xf>
    <xf numFmtId="0" fontId="2" fillId="0" borderId="24" xfId="0" applyFont="1" applyBorder="1" applyAlignment="1">
      <alignment horizontal="left"/>
    </xf>
    <xf numFmtId="0" fontId="16" fillId="4" borderId="24" xfId="0" applyFont="1" applyFill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4" borderId="26" xfId="0" applyFont="1" applyFill="1" applyBorder="1" applyAlignment="1">
      <alignment horizontal="left"/>
    </xf>
    <xf numFmtId="0" fontId="16" fillId="4" borderId="25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5" fillId="2" borderId="52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0" fillId="3" borderId="2" xfId="0" applyFill="1" applyBorder="1"/>
    <xf numFmtId="0" fontId="0" fillId="3" borderId="17" xfId="0" applyFill="1" applyBorder="1"/>
    <xf numFmtId="0" fontId="0" fillId="3" borderId="3" xfId="0" applyFill="1" applyBorder="1"/>
    <xf numFmtId="0" fontId="0" fillId="3" borderId="31" xfId="0" applyFill="1" applyBorder="1"/>
    <xf numFmtId="0" fontId="2" fillId="3" borderId="31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6" fillId="0" borderId="26" xfId="0" applyFont="1" applyBorder="1" applyAlignment="1">
      <alignment textRotation="90"/>
    </xf>
    <xf numFmtId="0" fontId="5" fillId="3" borderId="10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52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center" wrapText="1" indent="1"/>
    </xf>
    <xf numFmtId="0" fontId="6" fillId="0" borderId="28" xfId="0" applyFont="1" applyBorder="1" applyAlignment="1">
      <alignment horizontal="left" vertical="center" wrapText="1" indent="1"/>
    </xf>
    <xf numFmtId="0" fontId="6" fillId="0" borderId="5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2" fillId="4" borderId="2" xfId="0" applyFont="1" applyFill="1" applyBorder="1" applyAlignment="1">
      <alignment horizontal="left" vertical="center" indent="1"/>
    </xf>
    <xf numFmtId="0" fontId="2" fillId="0" borderId="22" xfId="0" applyFont="1" applyBorder="1" applyAlignment="1">
      <alignment horizontal="left" indent="1"/>
    </xf>
    <xf numFmtId="0" fontId="6" fillId="0" borderId="50" xfId="0" applyFont="1" applyBorder="1" applyAlignment="1">
      <alignment horizontal="left" vertical="center" wrapText="1" indent="1"/>
    </xf>
    <xf numFmtId="0" fontId="6" fillId="0" borderId="27" xfId="0" applyFont="1" applyBorder="1" applyAlignment="1">
      <alignment horizontal="left" vertical="center" indent="1"/>
    </xf>
    <xf numFmtId="0" fontId="2" fillId="4" borderId="27" xfId="0" applyFont="1" applyFill="1" applyBorder="1" applyAlignment="1">
      <alignment horizontal="left" indent="1"/>
    </xf>
    <xf numFmtId="0" fontId="6" fillId="0" borderId="27" xfId="0" applyFont="1" applyBorder="1" applyAlignment="1">
      <alignment horizontal="left" vertical="center" wrapText="1" indent="1"/>
    </xf>
    <xf numFmtId="0" fontId="6" fillId="3" borderId="27" xfId="0" applyFont="1" applyFill="1" applyBorder="1" applyAlignment="1">
      <alignment horizontal="left" vertical="center" wrapText="1" indent="1"/>
    </xf>
    <xf numFmtId="0" fontId="6" fillId="3" borderId="29" xfId="0" applyFont="1" applyFill="1" applyBorder="1" applyAlignment="1">
      <alignment horizontal="left" vertical="center" wrapText="1" indent="1"/>
    </xf>
    <xf numFmtId="0" fontId="6" fillId="0" borderId="38" xfId="0" applyFont="1" applyBorder="1" applyAlignment="1">
      <alignment horizontal="left" vertical="center" wrapText="1" indent="1"/>
    </xf>
    <xf numFmtId="0" fontId="15" fillId="0" borderId="27" xfId="0" applyFont="1" applyBorder="1" applyAlignment="1">
      <alignment horizontal="left" vertical="center" wrapText="1" indent="1"/>
    </xf>
    <xf numFmtId="0" fontId="15" fillId="3" borderId="27" xfId="0" applyFont="1" applyFill="1" applyBorder="1" applyAlignment="1">
      <alignment horizontal="left" vertical="center" wrapText="1" indent="1"/>
    </xf>
    <xf numFmtId="0" fontId="15" fillId="3" borderId="29" xfId="0" applyFont="1" applyFill="1" applyBorder="1" applyAlignment="1">
      <alignment horizontal="left" vertical="center" wrapText="1" indent="1"/>
    </xf>
    <xf numFmtId="0" fontId="6" fillId="0" borderId="38" xfId="0" applyFont="1" applyBorder="1" applyAlignment="1">
      <alignment horizontal="left" vertical="center" indent="1"/>
    </xf>
    <xf numFmtId="0" fontId="6" fillId="3" borderId="48" xfId="0" applyFont="1" applyFill="1" applyBorder="1" applyAlignment="1">
      <alignment horizontal="left" vertical="center" indent="1"/>
    </xf>
    <xf numFmtId="0" fontId="6" fillId="3" borderId="29" xfId="0" applyFont="1" applyFill="1" applyBorder="1" applyAlignment="1">
      <alignment horizontal="left" vertical="center" indent="1"/>
    </xf>
    <xf numFmtId="0" fontId="6" fillId="0" borderId="2" xfId="1" applyFont="1" applyBorder="1" applyAlignment="1">
      <alignment horizontal="left" wrapText="1" indent="1"/>
    </xf>
    <xf numFmtId="0" fontId="6" fillId="0" borderId="2" xfId="2" applyFont="1" applyBorder="1" applyAlignment="1">
      <alignment horizontal="left" wrapText="1" indent="1"/>
    </xf>
    <xf numFmtId="0" fontId="2" fillId="3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horizontal="center"/>
    </xf>
    <xf numFmtId="0" fontId="17" fillId="2" borderId="18" xfId="0" applyFont="1" applyFill="1" applyBorder="1" applyAlignment="1">
      <alignment horizontal="center" vertical="center" textRotation="90"/>
    </xf>
    <xf numFmtId="0" fontId="17" fillId="2" borderId="18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textRotation="90"/>
    </xf>
    <xf numFmtId="0" fontId="17" fillId="2" borderId="42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 textRotation="90"/>
    </xf>
    <xf numFmtId="0" fontId="17" fillId="2" borderId="32" xfId="0" applyFont="1" applyFill="1" applyBorder="1" applyAlignment="1">
      <alignment horizontal="center" vertical="center" textRotation="90" wrapText="1"/>
    </xf>
    <xf numFmtId="0" fontId="17" fillId="2" borderId="47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 textRotation="90"/>
    </xf>
    <xf numFmtId="0" fontId="6" fillId="0" borderId="17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7" xfId="0" applyFont="1" applyBorder="1" applyAlignment="1">
      <alignment horizontal="left" indent="1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 vertical="center" textRotation="90" wrapText="1"/>
    </xf>
    <xf numFmtId="0" fontId="17" fillId="2" borderId="29" xfId="0" applyFont="1" applyFill="1" applyBorder="1" applyAlignment="1">
      <alignment horizontal="center"/>
    </xf>
    <xf numFmtId="0" fontId="17" fillId="2" borderId="30" xfId="0" applyFont="1" applyFill="1" applyBorder="1" applyAlignment="1">
      <alignment horizontal="center"/>
    </xf>
    <xf numFmtId="0" fontId="5" fillId="0" borderId="32" xfId="0" applyFont="1" applyBorder="1" applyAlignment="1">
      <alignment horizontal="center" vertical="center" textRotation="90" wrapText="1"/>
    </xf>
    <xf numFmtId="0" fontId="5" fillId="0" borderId="33" xfId="0" applyFont="1" applyBorder="1" applyAlignment="1">
      <alignment horizontal="center" vertical="center" textRotation="90" wrapText="1"/>
    </xf>
    <xf numFmtId="0" fontId="5" fillId="0" borderId="34" xfId="0" applyFont="1" applyBorder="1" applyAlignment="1">
      <alignment horizontal="center" vertical="center" textRotation="90" wrapText="1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17" fillId="2" borderId="11" xfId="0" applyFont="1" applyFill="1" applyBorder="1" applyAlignment="1">
      <alignment horizontal="left" vertical="center" wrapText="1" indent="1"/>
    </xf>
    <xf numFmtId="0" fontId="17" fillId="2" borderId="10" xfId="0" applyFont="1" applyFill="1" applyBorder="1" applyAlignment="1">
      <alignment horizontal="left" vertical="center" wrapText="1" indent="1"/>
    </xf>
    <xf numFmtId="0" fontId="17" fillId="2" borderId="52" xfId="0" applyFont="1" applyFill="1" applyBorder="1" applyAlignment="1">
      <alignment horizontal="left" vertical="center" wrapText="1" indent="1"/>
    </xf>
    <xf numFmtId="0" fontId="17" fillId="2" borderId="57" xfId="0" applyFont="1" applyFill="1" applyBorder="1" applyAlignment="1">
      <alignment horizontal="center" vertical="center" wrapText="1"/>
    </xf>
    <xf numFmtId="0" fontId="17" fillId="2" borderId="58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0" fontId="17" fillId="2" borderId="40" xfId="0" applyFont="1" applyFill="1" applyBorder="1" applyAlignment="1">
      <alignment horizontal="center" vertical="center"/>
    </xf>
    <xf numFmtId="0" fontId="17" fillId="2" borderId="53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54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textRotation="90" wrapText="1"/>
    </xf>
    <xf numFmtId="0" fontId="17" fillId="2" borderId="4" xfId="0" applyFont="1" applyFill="1" applyBorder="1" applyAlignment="1">
      <alignment horizontal="center" vertical="center" textRotation="90" wrapText="1"/>
    </xf>
    <xf numFmtId="0" fontId="17" fillId="2" borderId="20" xfId="0" applyFont="1" applyFill="1" applyBorder="1" applyAlignment="1">
      <alignment horizontal="center" vertical="center" textRotation="90" wrapText="1"/>
    </xf>
    <xf numFmtId="0" fontId="10" fillId="0" borderId="0" xfId="3" applyFont="1" applyAlignment="1">
      <alignment horizontal="center" vertical="center"/>
    </xf>
    <xf numFmtId="0" fontId="7" fillId="0" borderId="43" xfId="0" applyFont="1" applyBorder="1" applyAlignment="1">
      <alignment horizontal="center" vertical="center" textRotation="90" wrapText="1"/>
    </xf>
    <xf numFmtId="0" fontId="7" fillId="0" borderId="44" xfId="0" applyFont="1" applyBorder="1" applyAlignment="1">
      <alignment horizontal="center" vertical="center" textRotation="90" wrapText="1"/>
    </xf>
    <xf numFmtId="0" fontId="7" fillId="0" borderId="42" xfId="0" applyFont="1" applyBorder="1" applyAlignment="1">
      <alignment horizontal="center" vertical="center" textRotation="90" wrapText="1"/>
    </xf>
    <xf numFmtId="0" fontId="17" fillId="2" borderId="45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7" fillId="2" borderId="4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49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</cellXfs>
  <cellStyles count="4">
    <cellStyle name="Excel Built-in Normal" xfId="1" xr:uid="{87747C0E-D3AB-1F4B-BEEE-3BDB428D4C8F}"/>
    <cellStyle name="Excel Built-in Normal 2" xfId="2" xr:uid="{23174452-5B4F-AC4B-B12E-35A3E21FD2EB}"/>
    <cellStyle name="Normalny" xfId="0" builtinId="0"/>
    <cellStyle name="Normalny_Siatka WT mag - zao" xfId="3" xr:uid="{653A1918-F94F-C64C-B6F8-89D84B0605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F56EA-7E0C-CE4E-A665-67EEF63A87A3}">
  <sheetPr>
    <pageSetUpPr fitToPage="1"/>
  </sheetPr>
  <dimension ref="A1:AJ81"/>
  <sheetViews>
    <sheetView tabSelected="1" topLeftCell="A20" zoomScale="80" zoomScaleNormal="80" workbookViewId="0">
      <selection activeCell="K31" sqref="K31"/>
    </sheetView>
  </sheetViews>
  <sheetFormatPr defaultColWidth="10.7109375" defaultRowHeight="15" x14ac:dyDescent="0.25"/>
  <cols>
    <col min="1" max="1" width="9.140625" customWidth="1"/>
    <col min="2" max="2" width="11.85546875" customWidth="1"/>
    <col min="3" max="3" width="9" customWidth="1"/>
    <col min="4" max="4" width="66.140625" customWidth="1"/>
    <col min="5" max="5" width="8" customWidth="1"/>
    <col min="6" max="12" width="6.28515625" customWidth="1"/>
    <col min="13" max="36" width="4.85546875" customWidth="1"/>
    <col min="37" max="256" width="8.85546875" customWidth="1"/>
  </cols>
  <sheetData>
    <row r="1" spans="1:36" ht="16.149999999999999" customHeight="1" x14ac:dyDescent="0.25">
      <c r="A1" s="22" t="s">
        <v>0</v>
      </c>
      <c r="B1" s="22"/>
      <c r="C1" s="22"/>
      <c r="D1" s="23" t="s">
        <v>1</v>
      </c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6.149999999999999" customHeight="1" x14ac:dyDescent="0.25">
      <c r="A2" s="22" t="s">
        <v>2</v>
      </c>
      <c r="B2" s="22"/>
      <c r="C2" s="22"/>
      <c r="D2" s="23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3"/>
      <c r="AH2" s="3"/>
      <c r="AI2" s="3"/>
      <c r="AJ2" s="3"/>
    </row>
    <row r="3" spans="1:36" ht="16.149999999999999" customHeight="1" x14ac:dyDescent="0.25">
      <c r="A3" s="22" t="s">
        <v>4</v>
      </c>
      <c r="B3" s="22"/>
      <c r="C3" s="22"/>
      <c r="D3" s="23" t="s">
        <v>5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3"/>
      <c r="AH3" s="3"/>
      <c r="AI3" s="3"/>
      <c r="AJ3" s="3"/>
    </row>
    <row r="4" spans="1:36" ht="16.149999999999999" customHeight="1" x14ac:dyDescent="0.25">
      <c r="A4" s="26" t="s">
        <v>6</v>
      </c>
      <c r="B4" s="24"/>
      <c r="C4" s="24"/>
      <c r="D4" s="23" t="s">
        <v>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3"/>
      <c r="AH4" s="3"/>
      <c r="AI4" s="3"/>
      <c r="AJ4" s="3"/>
    </row>
    <row r="5" spans="1:36" ht="16.149999999999999" customHeight="1" thickBot="1" x14ac:dyDescent="0.3">
      <c r="A5" s="26" t="s">
        <v>8</v>
      </c>
      <c r="B5" s="24"/>
      <c r="C5" s="24"/>
      <c r="D5" s="25" t="s">
        <v>90</v>
      </c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3"/>
      <c r="AH5" s="3"/>
      <c r="AI5" s="3"/>
      <c r="AJ5" s="3"/>
    </row>
    <row r="6" spans="1:36" ht="16.149999999999999" customHeight="1" thickBot="1" x14ac:dyDescent="0.3">
      <c r="A6" s="214" t="s">
        <v>9</v>
      </c>
      <c r="B6" s="215"/>
      <c r="C6" s="216"/>
      <c r="D6" s="174" t="s">
        <v>10</v>
      </c>
      <c r="E6" s="207" t="s">
        <v>11</v>
      </c>
      <c r="F6" s="191" t="s">
        <v>12</v>
      </c>
      <c r="G6" s="191"/>
      <c r="H6" s="191"/>
      <c r="I6" s="191"/>
      <c r="J6" s="191"/>
      <c r="K6" s="191"/>
      <c r="L6" s="192"/>
      <c r="M6" s="196" t="s">
        <v>13</v>
      </c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202"/>
    </row>
    <row r="7" spans="1:36" ht="16.149999999999999" customHeight="1" thickBot="1" x14ac:dyDescent="0.3">
      <c r="A7" s="217"/>
      <c r="B7" s="218"/>
      <c r="C7" s="219"/>
      <c r="D7" s="175"/>
      <c r="E7" s="208"/>
      <c r="F7" s="193"/>
      <c r="G7" s="193"/>
      <c r="H7" s="193"/>
      <c r="I7" s="193"/>
      <c r="J7" s="193"/>
      <c r="K7" s="193"/>
      <c r="L7" s="194"/>
      <c r="M7" s="196" t="s">
        <v>14</v>
      </c>
      <c r="N7" s="197"/>
      <c r="O7" s="197"/>
      <c r="P7" s="197"/>
      <c r="Q7" s="197"/>
      <c r="R7" s="198"/>
      <c r="S7" s="196" t="s">
        <v>15</v>
      </c>
      <c r="T7" s="197"/>
      <c r="U7" s="197"/>
      <c r="V7" s="197"/>
      <c r="W7" s="197"/>
      <c r="X7" s="202"/>
      <c r="Y7" s="196" t="s">
        <v>16</v>
      </c>
      <c r="Z7" s="197"/>
      <c r="AA7" s="197"/>
      <c r="AB7" s="197"/>
      <c r="AC7" s="197"/>
      <c r="AD7" s="202"/>
      <c r="AE7" s="203" t="s">
        <v>17</v>
      </c>
      <c r="AF7" s="197"/>
      <c r="AG7" s="197"/>
      <c r="AH7" s="197"/>
      <c r="AI7" s="197"/>
      <c r="AJ7" s="202"/>
    </row>
    <row r="8" spans="1:36" ht="41.1" customHeight="1" thickBot="1" x14ac:dyDescent="0.3">
      <c r="A8" s="217"/>
      <c r="B8" s="220"/>
      <c r="C8" s="219"/>
      <c r="D8" s="175"/>
      <c r="E8" s="209"/>
      <c r="F8" s="134" t="s">
        <v>18</v>
      </c>
      <c r="G8" s="135" t="s">
        <v>19</v>
      </c>
      <c r="H8" s="135" t="s">
        <v>20</v>
      </c>
      <c r="I8" s="135" t="s">
        <v>21</v>
      </c>
      <c r="J8" s="135" t="s">
        <v>22</v>
      </c>
      <c r="K8" s="136" t="s">
        <v>23</v>
      </c>
      <c r="L8" s="137" t="s">
        <v>24</v>
      </c>
      <c r="M8" s="138" t="s">
        <v>19</v>
      </c>
      <c r="N8" s="139" t="s">
        <v>20</v>
      </c>
      <c r="O8" s="139" t="s">
        <v>21</v>
      </c>
      <c r="P8" s="139" t="s">
        <v>22</v>
      </c>
      <c r="Q8" s="139" t="s">
        <v>23</v>
      </c>
      <c r="R8" s="140" t="s">
        <v>24</v>
      </c>
      <c r="S8" s="138" t="s">
        <v>19</v>
      </c>
      <c r="T8" s="139" t="s">
        <v>20</v>
      </c>
      <c r="U8" s="139" t="s">
        <v>21</v>
      </c>
      <c r="V8" s="139" t="s">
        <v>22</v>
      </c>
      <c r="W8" s="139" t="s">
        <v>23</v>
      </c>
      <c r="X8" s="140" t="s">
        <v>24</v>
      </c>
      <c r="Y8" s="138" t="s">
        <v>19</v>
      </c>
      <c r="Z8" s="139" t="s">
        <v>20</v>
      </c>
      <c r="AA8" s="139" t="s">
        <v>21</v>
      </c>
      <c r="AB8" s="139" t="s">
        <v>22</v>
      </c>
      <c r="AC8" s="139" t="s">
        <v>23</v>
      </c>
      <c r="AD8" s="141" t="s">
        <v>24</v>
      </c>
      <c r="AE8" s="142" t="s">
        <v>19</v>
      </c>
      <c r="AF8" s="139" t="s">
        <v>20</v>
      </c>
      <c r="AG8" s="139" t="s">
        <v>21</v>
      </c>
      <c r="AH8" s="139" t="s">
        <v>22</v>
      </c>
      <c r="AI8" s="139" t="s">
        <v>23</v>
      </c>
      <c r="AJ8" s="143" t="s">
        <v>24</v>
      </c>
    </row>
    <row r="9" spans="1:36" ht="16.149999999999999" customHeight="1" x14ac:dyDescent="0.25">
      <c r="A9" s="171" t="s">
        <v>25</v>
      </c>
      <c r="B9" s="172"/>
      <c r="C9" s="172"/>
      <c r="D9" s="173"/>
      <c r="E9" s="132"/>
      <c r="F9" s="33">
        <f t="shared" ref="F9:M9" si="0">SUM(F10:F15)</f>
        <v>255</v>
      </c>
      <c r="G9" s="33">
        <f t="shared" si="0"/>
        <v>135</v>
      </c>
      <c r="H9" s="33">
        <f t="shared" si="0"/>
        <v>30</v>
      </c>
      <c r="I9" s="33">
        <f t="shared" si="0"/>
        <v>30</v>
      </c>
      <c r="J9" s="33">
        <f t="shared" si="0"/>
        <v>60</v>
      </c>
      <c r="K9" s="33">
        <f t="shared" si="0"/>
        <v>0</v>
      </c>
      <c r="L9" s="34">
        <f t="shared" si="0"/>
        <v>27</v>
      </c>
      <c r="M9" s="32">
        <f t="shared" si="0"/>
        <v>105</v>
      </c>
      <c r="N9" s="33">
        <f t="shared" ref="N9:X9" si="1">SUM(N10:N15)</f>
        <v>30</v>
      </c>
      <c r="O9" s="33">
        <f t="shared" si="1"/>
        <v>30</v>
      </c>
      <c r="P9" s="33">
        <f t="shared" si="1"/>
        <v>30</v>
      </c>
      <c r="Q9" s="33">
        <f t="shared" si="1"/>
        <v>0</v>
      </c>
      <c r="R9" s="86">
        <f t="shared" si="1"/>
        <v>21</v>
      </c>
      <c r="S9" s="32">
        <f t="shared" si="1"/>
        <v>30</v>
      </c>
      <c r="T9" s="33">
        <f t="shared" si="1"/>
        <v>0</v>
      </c>
      <c r="U9" s="33">
        <f t="shared" si="1"/>
        <v>0</v>
      </c>
      <c r="V9" s="33">
        <f t="shared" si="1"/>
        <v>30</v>
      </c>
      <c r="W9" s="33">
        <f t="shared" si="1"/>
        <v>0</v>
      </c>
      <c r="X9" s="86">
        <f t="shared" si="1"/>
        <v>6</v>
      </c>
      <c r="Y9" s="32">
        <f t="shared" ref="Y9:AJ9" si="2">SUM(Y10:Y14)</f>
        <v>0</v>
      </c>
      <c r="Z9" s="33">
        <f t="shared" si="2"/>
        <v>0</v>
      </c>
      <c r="AA9" s="33">
        <f t="shared" si="2"/>
        <v>0</v>
      </c>
      <c r="AB9" s="33">
        <f t="shared" si="2"/>
        <v>0</v>
      </c>
      <c r="AC9" s="33">
        <f t="shared" si="2"/>
        <v>0</v>
      </c>
      <c r="AD9" s="34">
        <f t="shared" si="2"/>
        <v>0</v>
      </c>
      <c r="AE9" s="94">
        <f t="shared" si="2"/>
        <v>0</v>
      </c>
      <c r="AF9" s="33">
        <f t="shared" si="2"/>
        <v>0</v>
      </c>
      <c r="AG9" s="33">
        <f t="shared" si="2"/>
        <v>0</v>
      </c>
      <c r="AH9" s="33">
        <f t="shared" si="2"/>
        <v>0</v>
      </c>
      <c r="AI9" s="33">
        <f t="shared" si="2"/>
        <v>0</v>
      </c>
      <c r="AJ9" s="34">
        <f t="shared" si="2"/>
        <v>0</v>
      </c>
    </row>
    <row r="10" spans="1:36" ht="16.149999999999999" customHeight="1" x14ac:dyDescent="0.25">
      <c r="A10" s="199"/>
      <c r="B10" s="200"/>
      <c r="C10" s="201"/>
      <c r="D10" s="110" t="s">
        <v>26</v>
      </c>
      <c r="E10" s="8" t="s">
        <v>60</v>
      </c>
      <c r="F10" s="1">
        <f t="shared" ref="F10:F15" si="3">SUM(G10:K10)</f>
        <v>60</v>
      </c>
      <c r="G10" s="1">
        <f t="shared" ref="G10:J15" si="4">SUM(M10,S10,Y10,AE10)</f>
        <v>30</v>
      </c>
      <c r="H10" s="1">
        <f t="shared" si="4"/>
        <v>0</v>
      </c>
      <c r="I10" s="1">
        <f t="shared" si="4"/>
        <v>30</v>
      </c>
      <c r="J10" s="1">
        <f t="shared" si="4"/>
        <v>0</v>
      </c>
      <c r="K10" s="1">
        <f t="shared" ref="K10:L14" si="5">SUM(Q10,W10,AC10,AI10)</f>
        <v>0</v>
      </c>
      <c r="L10" s="9">
        <f t="shared" si="5"/>
        <v>6</v>
      </c>
      <c r="M10" s="8">
        <v>30</v>
      </c>
      <c r="N10" s="1"/>
      <c r="O10" s="1">
        <v>30</v>
      </c>
      <c r="P10" s="1"/>
      <c r="Q10" s="1"/>
      <c r="R10" s="6">
        <v>6</v>
      </c>
      <c r="S10" s="8"/>
      <c r="T10" s="1"/>
      <c r="U10" s="1"/>
      <c r="V10" s="1"/>
      <c r="W10" s="1"/>
      <c r="X10" s="6"/>
      <c r="Y10" s="8"/>
      <c r="Z10" s="1"/>
      <c r="AA10" s="1"/>
      <c r="AB10" s="1"/>
      <c r="AC10" s="1"/>
      <c r="AD10" s="9"/>
      <c r="AE10" s="7"/>
      <c r="AF10" s="1"/>
      <c r="AG10" s="1"/>
      <c r="AH10" s="1"/>
      <c r="AI10" s="1"/>
      <c r="AJ10" s="9"/>
    </row>
    <row r="11" spans="1:36" ht="16.149999999999999" customHeight="1" x14ac:dyDescent="0.25">
      <c r="A11" s="199"/>
      <c r="B11" s="200"/>
      <c r="C11" s="201"/>
      <c r="D11" s="110" t="s">
        <v>27</v>
      </c>
      <c r="E11" s="8" t="s">
        <v>60</v>
      </c>
      <c r="F11" s="1">
        <f t="shared" si="3"/>
        <v>30</v>
      </c>
      <c r="G11" s="1">
        <f t="shared" si="4"/>
        <v>15</v>
      </c>
      <c r="H11" s="1">
        <f t="shared" si="4"/>
        <v>15</v>
      </c>
      <c r="I11" s="1">
        <f t="shared" si="4"/>
        <v>0</v>
      </c>
      <c r="J11" s="1">
        <f t="shared" si="4"/>
        <v>0</v>
      </c>
      <c r="K11" s="1">
        <f t="shared" si="5"/>
        <v>0</v>
      </c>
      <c r="L11" s="9">
        <f t="shared" si="5"/>
        <v>3</v>
      </c>
      <c r="M11" s="8">
        <v>15</v>
      </c>
      <c r="N11" s="53">
        <v>15</v>
      </c>
      <c r="O11" s="1"/>
      <c r="P11" s="1"/>
      <c r="Q11" s="1"/>
      <c r="R11" s="6">
        <v>3</v>
      </c>
      <c r="S11" s="8"/>
      <c r="T11" s="1"/>
      <c r="U11" s="1"/>
      <c r="V11" s="1"/>
      <c r="W11" s="1"/>
      <c r="X11" s="6"/>
      <c r="Y11" s="8"/>
      <c r="Z11" s="1"/>
      <c r="AA11" s="1"/>
      <c r="AB11" s="1"/>
      <c r="AC11" s="1"/>
      <c r="AD11" s="9"/>
      <c r="AE11" s="7"/>
      <c r="AF11" s="1"/>
      <c r="AG11" s="1"/>
      <c r="AH11" s="1"/>
      <c r="AI11" s="1"/>
      <c r="AJ11" s="9"/>
    </row>
    <row r="12" spans="1:36" ht="16.149999999999999" customHeight="1" x14ac:dyDescent="0.25">
      <c r="A12" s="199"/>
      <c r="B12" s="200"/>
      <c r="C12" s="201"/>
      <c r="D12" s="110" t="s">
        <v>28</v>
      </c>
      <c r="E12" s="8" t="s">
        <v>33</v>
      </c>
      <c r="F12" s="1">
        <f t="shared" si="3"/>
        <v>30</v>
      </c>
      <c r="G12" s="1">
        <f t="shared" si="4"/>
        <v>30</v>
      </c>
      <c r="H12" s="1">
        <f t="shared" si="4"/>
        <v>0</v>
      </c>
      <c r="I12" s="1">
        <f t="shared" si="4"/>
        <v>0</v>
      </c>
      <c r="J12" s="1">
        <f t="shared" si="4"/>
        <v>0</v>
      </c>
      <c r="K12" s="1">
        <f t="shared" si="5"/>
        <v>0</v>
      </c>
      <c r="L12" s="9">
        <f t="shared" si="5"/>
        <v>3</v>
      </c>
      <c r="M12" s="8">
        <v>30</v>
      </c>
      <c r="N12" s="1"/>
      <c r="O12" s="1"/>
      <c r="P12" s="1"/>
      <c r="Q12" s="1"/>
      <c r="R12" s="6">
        <v>3</v>
      </c>
      <c r="S12" s="8"/>
      <c r="T12" s="1"/>
      <c r="U12" s="1"/>
      <c r="V12" s="1"/>
      <c r="W12" s="1"/>
      <c r="X12" s="6"/>
      <c r="Y12" s="8"/>
      <c r="Z12" s="1"/>
      <c r="AA12" s="1"/>
      <c r="AB12" s="1"/>
      <c r="AC12" s="1"/>
      <c r="AD12" s="9"/>
      <c r="AE12" s="7"/>
      <c r="AF12" s="1"/>
      <c r="AG12" s="1"/>
      <c r="AH12" s="1"/>
      <c r="AI12" s="1"/>
      <c r="AJ12" s="9"/>
    </row>
    <row r="13" spans="1:36" ht="16.149999999999999" customHeight="1" x14ac:dyDescent="0.25">
      <c r="A13" s="199"/>
      <c r="B13" s="200"/>
      <c r="C13" s="201"/>
      <c r="D13" s="110" t="s">
        <v>30</v>
      </c>
      <c r="E13" s="8" t="s">
        <v>60</v>
      </c>
      <c r="F13" s="1">
        <f t="shared" si="3"/>
        <v>45</v>
      </c>
      <c r="G13" s="1">
        <f t="shared" si="4"/>
        <v>15</v>
      </c>
      <c r="H13" s="1">
        <f t="shared" si="4"/>
        <v>0</v>
      </c>
      <c r="I13" s="1">
        <f t="shared" si="4"/>
        <v>0</v>
      </c>
      <c r="J13" s="1">
        <f t="shared" si="4"/>
        <v>30</v>
      </c>
      <c r="K13" s="1">
        <f t="shared" si="5"/>
        <v>0</v>
      </c>
      <c r="L13" s="9">
        <f t="shared" si="5"/>
        <v>5</v>
      </c>
      <c r="M13" s="8">
        <v>15</v>
      </c>
      <c r="N13" s="1"/>
      <c r="O13" s="1"/>
      <c r="P13" s="1">
        <v>30</v>
      </c>
      <c r="Q13" s="1"/>
      <c r="R13" s="6">
        <v>5</v>
      </c>
      <c r="S13" s="8"/>
      <c r="T13" s="1"/>
      <c r="U13" s="1"/>
      <c r="V13" s="1"/>
      <c r="W13" s="1"/>
      <c r="X13" s="6"/>
      <c r="Y13" s="8"/>
      <c r="Z13" s="1"/>
      <c r="AA13" s="1"/>
      <c r="AB13" s="1"/>
      <c r="AC13" s="1"/>
      <c r="AD13" s="9"/>
      <c r="AE13" s="7"/>
      <c r="AF13" s="1"/>
      <c r="AG13" s="1"/>
      <c r="AH13" s="1"/>
      <c r="AI13" s="1"/>
      <c r="AJ13" s="9"/>
    </row>
    <row r="14" spans="1:36" ht="16.149999999999999" customHeight="1" x14ac:dyDescent="0.25">
      <c r="A14" s="199"/>
      <c r="B14" s="200"/>
      <c r="C14" s="201"/>
      <c r="D14" s="110" t="s">
        <v>32</v>
      </c>
      <c r="E14" s="8" t="s">
        <v>33</v>
      </c>
      <c r="F14" s="1">
        <f t="shared" si="3"/>
        <v>30</v>
      </c>
      <c r="G14" s="1">
        <f t="shared" si="4"/>
        <v>15</v>
      </c>
      <c r="H14" s="1">
        <f t="shared" si="4"/>
        <v>15</v>
      </c>
      <c r="I14" s="1">
        <f t="shared" si="4"/>
        <v>0</v>
      </c>
      <c r="J14" s="1">
        <f t="shared" si="4"/>
        <v>0</v>
      </c>
      <c r="K14" s="1">
        <f t="shared" si="5"/>
        <v>0</v>
      </c>
      <c r="L14" s="9">
        <f t="shared" si="5"/>
        <v>4</v>
      </c>
      <c r="M14" s="8">
        <v>15</v>
      </c>
      <c r="N14" s="56">
        <v>15</v>
      </c>
      <c r="O14" s="1"/>
      <c r="P14" s="1"/>
      <c r="Q14" s="1"/>
      <c r="R14" s="6">
        <v>4</v>
      </c>
      <c r="S14" s="8"/>
      <c r="T14" s="1"/>
      <c r="U14" s="1"/>
      <c r="V14" s="1"/>
      <c r="W14" s="1"/>
      <c r="X14" s="6"/>
      <c r="Y14" s="8"/>
      <c r="Z14" s="1"/>
      <c r="AA14" s="1"/>
      <c r="AB14" s="1"/>
      <c r="AC14" s="1"/>
      <c r="AD14" s="9"/>
      <c r="AE14" s="7"/>
      <c r="AF14" s="1"/>
      <c r="AG14" s="1"/>
      <c r="AH14" s="1"/>
      <c r="AI14" s="1"/>
      <c r="AJ14" s="9"/>
    </row>
    <row r="15" spans="1:36" s="50" customFormat="1" ht="16.149999999999999" customHeight="1" thickBot="1" x14ac:dyDescent="0.25">
      <c r="A15" s="185"/>
      <c r="B15" s="186"/>
      <c r="C15" s="187"/>
      <c r="D15" s="144" t="s">
        <v>31</v>
      </c>
      <c r="E15" s="145" t="s">
        <v>60</v>
      </c>
      <c r="F15" s="146">
        <f t="shared" si="3"/>
        <v>60</v>
      </c>
      <c r="G15" s="146">
        <f t="shared" si="4"/>
        <v>30</v>
      </c>
      <c r="H15" s="146">
        <f t="shared" si="4"/>
        <v>0</v>
      </c>
      <c r="I15" s="146">
        <f t="shared" si="4"/>
        <v>0</v>
      </c>
      <c r="J15" s="146">
        <f t="shared" si="4"/>
        <v>30</v>
      </c>
      <c r="K15" s="146">
        <f>SUM(Q15,W15,AC15,AI15)</f>
        <v>0</v>
      </c>
      <c r="L15" s="147">
        <f>SUM(R15,X15,AD15,AJ15)</f>
        <v>6</v>
      </c>
      <c r="M15" s="148"/>
      <c r="N15" s="146"/>
      <c r="O15" s="146"/>
      <c r="P15" s="146"/>
      <c r="Q15" s="146"/>
      <c r="R15" s="149"/>
      <c r="S15" s="148">
        <v>30</v>
      </c>
      <c r="T15" s="146"/>
      <c r="U15" s="146"/>
      <c r="V15" s="146">
        <v>30</v>
      </c>
      <c r="W15" s="146"/>
      <c r="X15" s="149">
        <v>6</v>
      </c>
      <c r="Y15" s="148"/>
      <c r="Z15" s="146"/>
      <c r="AA15" s="146"/>
      <c r="AB15" s="146"/>
      <c r="AC15" s="146"/>
      <c r="AD15" s="147"/>
      <c r="AE15" s="150"/>
      <c r="AF15" s="146"/>
      <c r="AG15" s="146"/>
      <c r="AH15" s="146"/>
      <c r="AI15" s="146"/>
      <c r="AJ15" s="147"/>
    </row>
    <row r="16" spans="1:36" ht="16.149999999999999" customHeight="1" x14ac:dyDescent="0.25">
      <c r="A16" s="171" t="s">
        <v>34</v>
      </c>
      <c r="B16" s="172"/>
      <c r="C16" s="172"/>
      <c r="D16" s="173"/>
      <c r="E16" s="132"/>
      <c r="F16" s="33">
        <f t="shared" ref="F16:AJ16" si="6">SUM(F17:F27)</f>
        <v>450</v>
      </c>
      <c r="G16" s="33">
        <f t="shared" si="6"/>
        <v>165</v>
      </c>
      <c r="H16" s="33">
        <f t="shared" si="6"/>
        <v>135</v>
      </c>
      <c r="I16" s="33">
        <f t="shared" si="6"/>
        <v>0</v>
      </c>
      <c r="J16" s="33">
        <f t="shared" si="6"/>
        <v>30</v>
      </c>
      <c r="K16" s="33">
        <f t="shared" si="6"/>
        <v>120</v>
      </c>
      <c r="L16" s="34">
        <f t="shared" si="6"/>
        <v>62</v>
      </c>
      <c r="M16" s="32">
        <f t="shared" si="6"/>
        <v>30</v>
      </c>
      <c r="N16" s="33">
        <f t="shared" si="6"/>
        <v>30</v>
      </c>
      <c r="O16" s="33">
        <f t="shared" si="6"/>
        <v>0</v>
      </c>
      <c r="P16" s="33">
        <f t="shared" si="6"/>
        <v>30</v>
      </c>
      <c r="Q16" s="33">
        <f t="shared" si="6"/>
        <v>0</v>
      </c>
      <c r="R16" s="86">
        <f t="shared" si="6"/>
        <v>9</v>
      </c>
      <c r="S16" s="32">
        <f t="shared" si="6"/>
        <v>105</v>
      </c>
      <c r="T16" s="33">
        <f t="shared" si="6"/>
        <v>90</v>
      </c>
      <c r="U16" s="33">
        <f t="shared" si="6"/>
        <v>0</v>
      </c>
      <c r="V16" s="33">
        <f t="shared" si="6"/>
        <v>0</v>
      </c>
      <c r="W16" s="33">
        <f t="shared" si="6"/>
        <v>30</v>
      </c>
      <c r="X16" s="86">
        <f t="shared" si="6"/>
        <v>22</v>
      </c>
      <c r="Y16" s="32">
        <f t="shared" si="6"/>
        <v>30</v>
      </c>
      <c r="Z16" s="33">
        <f t="shared" si="6"/>
        <v>15</v>
      </c>
      <c r="AA16" s="33">
        <f t="shared" si="6"/>
        <v>0</v>
      </c>
      <c r="AB16" s="33">
        <f t="shared" si="6"/>
        <v>0</v>
      </c>
      <c r="AC16" s="33">
        <f t="shared" si="6"/>
        <v>60</v>
      </c>
      <c r="AD16" s="34">
        <f t="shared" si="6"/>
        <v>11</v>
      </c>
      <c r="AE16" s="94">
        <f t="shared" si="6"/>
        <v>0</v>
      </c>
      <c r="AF16" s="33">
        <f t="shared" si="6"/>
        <v>0</v>
      </c>
      <c r="AG16" s="33">
        <f t="shared" si="6"/>
        <v>0</v>
      </c>
      <c r="AH16" s="33">
        <f t="shared" si="6"/>
        <v>0</v>
      </c>
      <c r="AI16" s="33">
        <f t="shared" si="6"/>
        <v>30</v>
      </c>
      <c r="AJ16" s="34">
        <f t="shared" si="6"/>
        <v>20</v>
      </c>
    </row>
    <row r="17" spans="1:36" ht="16.149999999999999" customHeight="1" x14ac:dyDescent="0.25">
      <c r="A17" s="199"/>
      <c r="B17" s="200"/>
      <c r="C17" s="201"/>
      <c r="D17" s="110" t="s">
        <v>36</v>
      </c>
      <c r="E17" s="8" t="s">
        <v>33</v>
      </c>
      <c r="F17" s="1">
        <f t="shared" ref="F17:F27" si="7">SUM(G17:K17)</f>
        <v>45</v>
      </c>
      <c r="G17" s="1">
        <f t="shared" ref="G17:L18" si="8">SUM(M17,S17,Y17,AE17)</f>
        <v>15</v>
      </c>
      <c r="H17" s="1">
        <f t="shared" si="8"/>
        <v>30</v>
      </c>
      <c r="I17" s="1">
        <f t="shared" si="8"/>
        <v>0</v>
      </c>
      <c r="J17" s="1">
        <f t="shared" si="8"/>
        <v>0</v>
      </c>
      <c r="K17" s="1">
        <f t="shared" si="8"/>
        <v>0</v>
      </c>
      <c r="L17" s="9">
        <f t="shared" si="8"/>
        <v>4</v>
      </c>
      <c r="M17" s="8">
        <v>15</v>
      </c>
      <c r="N17" s="1">
        <v>30</v>
      </c>
      <c r="O17" s="1"/>
      <c r="P17" s="1"/>
      <c r="Q17" s="1"/>
      <c r="R17" s="6">
        <v>4</v>
      </c>
      <c r="S17" s="8"/>
      <c r="T17" s="1"/>
      <c r="U17" s="1"/>
      <c r="V17" s="1"/>
      <c r="W17" s="1"/>
      <c r="X17" s="6"/>
      <c r="Y17" s="8"/>
      <c r="Z17" s="1"/>
      <c r="AA17" s="1"/>
      <c r="AB17" s="1"/>
      <c r="AC17" s="1"/>
      <c r="AD17" s="9"/>
      <c r="AE17" s="7"/>
      <c r="AF17" s="1"/>
      <c r="AG17" s="1"/>
      <c r="AH17" s="1"/>
      <c r="AI17" s="1"/>
      <c r="AJ17" s="9"/>
    </row>
    <row r="18" spans="1:36" ht="16.149999999999999" customHeight="1" x14ac:dyDescent="0.25">
      <c r="A18" s="176"/>
      <c r="B18" s="177"/>
      <c r="C18" s="178"/>
      <c r="D18" s="110" t="s">
        <v>63</v>
      </c>
      <c r="E18" s="8" t="s">
        <v>33</v>
      </c>
      <c r="F18" s="1">
        <f t="shared" si="7"/>
        <v>45</v>
      </c>
      <c r="G18" s="1">
        <f t="shared" si="8"/>
        <v>15</v>
      </c>
      <c r="H18" s="1">
        <f t="shared" si="8"/>
        <v>0</v>
      </c>
      <c r="I18" s="1">
        <f t="shared" si="8"/>
        <v>0</v>
      </c>
      <c r="J18" s="1">
        <f t="shared" si="8"/>
        <v>30</v>
      </c>
      <c r="K18" s="1">
        <f t="shared" si="8"/>
        <v>0</v>
      </c>
      <c r="L18" s="9">
        <f t="shared" si="8"/>
        <v>5</v>
      </c>
      <c r="M18" s="8">
        <v>15</v>
      </c>
      <c r="N18" s="1"/>
      <c r="O18" s="1"/>
      <c r="P18" s="1">
        <v>30</v>
      </c>
      <c r="Q18" s="1"/>
      <c r="R18" s="6">
        <v>5</v>
      </c>
      <c r="S18" s="8"/>
      <c r="T18" s="1"/>
      <c r="U18" s="1"/>
      <c r="V18" s="1"/>
      <c r="W18" s="1"/>
      <c r="X18" s="6"/>
      <c r="Y18" s="8"/>
      <c r="Z18" s="1"/>
      <c r="AA18" s="1"/>
      <c r="AB18" s="1"/>
      <c r="AC18" s="1"/>
      <c r="AD18" s="9"/>
      <c r="AE18" s="7"/>
      <c r="AF18" s="1"/>
      <c r="AG18" s="1"/>
      <c r="AH18" s="1"/>
      <c r="AI18" s="1"/>
      <c r="AJ18" s="9"/>
    </row>
    <row r="19" spans="1:36" ht="16.149999999999999" customHeight="1" x14ac:dyDescent="0.25">
      <c r="A19" s="204"/>
      <c r="B19" s="205"/>
      <c r="C19" s="206"/>
      <c r="D19" s="110" t="s">
        <v>66</v>
      </c>
      <c r="E19" s="8" t="s">
        <v>60</v>
      </c>
      <c r="F19" s="1">
        <f t="shared" si="7"/>
        <v>30</v>
      </c>
      <c r="G19" s="1">
        <f t="shared" ref="G19:G24" si="9">SUM(M19,S19,Y19,AE19)</f>
        <v>15</v>
      </c>
      <c r="H19" s="1">
        <f t="shared" ref="H19:H24" si="10">SUM(N19,T19,Z19,AF19)</f>
        <v>15</v>
      </c>
      <c r="I19" s="1">
        <f t="shared" ref="I19:I24" si="11">SUM(O19,U19,AA19,AG19)</f>
        <v>0</v>
      </c>
      <c r="J19" s="1">
        <f t="shared" ref="J19:J24" si="12">SUM(P19,V19,AB19,AH19)</f>
        <v>0</v>
      </c>
      <c r="K19" s="1">
        <f t="shared" ref="K19:L24" si="13">SUM(Q19,W19,AC19,AI19)</f>
        <v>0</v>
      </c>
      <c r="L19" s="9">
        <f t="shared" si="13"/>
        <v>3</v>
      </c>
      <c r="M19" s="8"/>
      <c r="N19" s="1"/>
      <c r="O19" s="1"/>
      <c r="P19" s="1"/>
      <c r="Q19" s="1"/>
      <c r="R19" s="6"/>
      <c r="S19" s="8">
        <v>15</v>
      </c>
      <c r="T19" s="1">
        <v>15</v>
      </c>
      <c r="U19" s="1"/>
      <c r="V19" s="1"/>
      <c r="W19" s="1"/>
      <c r="X19" s="6">
        <v>3</v>
      </c>
      <c r="Y19" s="8"/>
      <c r="Z19" s="1"/>
      <c r="AA19" s="1"/>
      <c r="AB19" s="1"/>
      <c r="AC19" s="1"/>
      <c r="AD19" s="9"/>
      <c r="AE19" s="7"/>
      <c r="AF19" s="1"/>
      <c r="AG19" s="1"/>
      <c r="AH19" s="1"/>
      <c r="AI19" s="1"/>
      <c r="AJ19" s="9"/>
    </row>
    <row r="20" spans="1:36" ht="16.149999999999999" customHeight="1" x14ac:dyDescent="0.25">
      <c r="A20" s="157"/>
      <c r="B20" s="158"/>
      <c r="C20" s="159"/>
      <c r="D20" s="110" t="s">
        <v>37</v>
      </c>
      <c r="E20" s="8" t="s">
        <v>60</v>
      </c>
      <c r="F20" s="1">
        <f t="shared" si="7"/>
        <v>45</v>
      </c>
      <c r="G20" s="1">
        <f t="shared" si="9"/>
        <v>15</v>
      </c>
      <c r="H20" s="1">
        <f t="shared" si="10"/>
        <v>30</v>
      </c>
      <c r="I20" s="1">
        <f t="shared" si="11"/>
        <v>0</v>
      </c>
      <c r="J20" s="1">
        <f t="shared" si="12"/>
        <v>0</v>
      </c>
      <c r="K20" s="1">
        <f t="shared" si="13"/>
        <v>0</v>
      </c>
      <c r="L20" s="9">
        <f t="shared" si="13"/>
        <v>4</v>
      </c>
      <c r="M20" s="8"/>
      <c r="N20" s="1"/>
      <c r="O20" s="1"/>
      <c r="P20" s="1"/>
      <c r="Q20" s="1"/>
      <c r="R20" s="6"/>
      <c r="S20" s="8">
        <v>15</v>
      </c>
      <c r="T20" s="1">
        <v>30</v>
      </c>
      <c r="U20" s="1"/>
      <c r="V20" s="1"/>
      <c r="W20" s="1"/>
      <c r="X20" s="6">
        <v>4</v>
      </c>
      <c r="Y20" s="8"/>
      <c r="Z20" s="1"/>
      <c r="AA20" s="1"/>
      <c r="AB20" s="1"/>
      <c r="AC20" s="1"/>
      <c r="AD20" s="9"/>
      <c r="AE20" s="7"/>
      <c r="AF20" s="1"/>
      <c r="AG20" s="1"/>
      <c r="AH20" s="1"/>
      <c r="AI20" s="1"/>
      <c r="AJ20" s="9"/>
    </row>
    <row r="21" spans="1:36" ht="16.149999999999999" customHeight="1" x14ac:dyDescent="0.25">
      <c r="A21" s="179"/>
      <c r="B21" s="180"/>
      <c r="C21" s="181"/>
      <c r="D21" s="111" t="s">
        <v>76</v>
      </c>
      <c r="E21" s="8" t="s">
        <v>60</v>
      </c>
      <c r="F21" s="1">
        <f t="shared" si="7"/>
        <v>45</v>
      </c>
      <c r="G21" s="1">
        <f t="shared" si="9"/>
        <v>30</v>
      </c>
      <c r="H21" s="1">
        <f t="shared" si="10"/>
        <v>15</v>
      </c>
      <c r="I21" s="1">
        <f t="shared" si="11"/>
        <v>0</v>
      </c>
      <c r="J21" s="1">
        <f t="shared" si="12"/>
        <v>0</v>
      </c>
      <c r="K21" s="1">
        <f t="shared" si="13"/>
        <v>0</v>
      </c>
      <c r="L21" s="9">
        <f t="shared" si="13"/>
        <v>5</v>
      </c>
      <c r="M21" s="31"/>
      <c r="N21" s="27"/>
      <c r="O21" s="27"/>
      <c r="P21" s="27"/>
      <c r="Q21" s="27"/>
      <c r="R21" s="30"/>
      <c r="S21" s="74">
        <v>30</v>
      </c>
      <c r="T21" s="27">
        <v>15</v>
      </c>
      <c r="U21" s="27"/>
      <c r="V21" s="27"/>
      <c r="W21" s="27"/>
      <c r="X21" s="30">
        <v>5</v>
      </c>
      <c r="Y21" s="31"/>
      <c r="Z21" s="27"/>
      <c r="AA21" s="27"/>
      <c r="AB21" s="27"/>
      <c r="AC21" s="27"/>
      <c r="AD21" s="28"/>
      <c r="AE21" s="29"/>
      <c r="AF21" s="27"/>
      <c r="AG21" s="27"/>
      <c r="AH21" s="27"/>
      <c r="AI21" s="27"/>
      <c r="AJ21" s="28"/>
    </row>
    <row r="22" spans="1:36" ht="16.149999999999999" customHeight="1" x14ac:dyDescent="0.25">
      <c r="A22" s="179"/>
      <c r="B22" s="180"/>
      <c r="C22" s="181"/>
      <c r="D22" s="112" t="s">
        <v>59</v>
      </c>
      <c r="E22" s="31" t="s">
        <v>33</v>
      </c>
      <c r="F22" s="27">
        <f t="shared" si="7"/>
        <v>45</v>
      </c>
      <c r="G22" s="27">
        <f t="shared" si="9"/>
        <v>30</v>
      </c>
      <c r="H22" s="27">
        <f t="shared" si="10"/>
        <v>15</v>
      </c>
      <c r="I22" s="27">
        <f t="shared" si="11"/>
        <v>0</v>
      </c>
      <c r="J22" s="27">
        <f t="shared" si="12"/>
        <v>0</v>
      </c>
      <c r="K22" s="27">
        <f t="shared" si="13"/>
        <v>0</v>
      </c>
      <c r="L22" s="9">
        <f t="shared" si="13"/>
        <v>4</v>
      </c>
      <c r="M22" s="31"/>
      <c r="N22" s="27"/>
      <c r="O22" s="27"/>
      <c r="P22" s="27"/>
      <c r="Q22" s="27"/>
      <c r="R22" s="30"/>
      <c r="S22" s="31">
        <v>30</v>
      </c>
      <c r="T22" s="27">
        <v>15</v>
      </c>
      <c r="U22" s="27"/>
      <c r="V22" s="27"/>
      <c r="W22" s="27"/>
      <c r="X22" s="57">
        <v>4</v>
      </c>
      <c r="Y22" s="54"/>
      <c r="Z22" s="55"/>
      <c r="AA22" s="27"/>
      <c r="AB22" s="27"/>
      <c r="AC22" s="27"/>
      <c r="AD22" s="28"/>
      <c r="AE22" s="29"/>
      <c r="AF22" s="27"/>
      <c r="AG22" s="27"/>
      <c r="AH22" s="27"/>
      <c r="AI22" s="27"/>
      <c r="AJ22" s="28"/>
    </row>
    <row r="23" spans="1:36" ht="16.149999999999999" customHeight="1" x14ac:dyDescent="0.25">
      <c r="A23" s="157"/>
      <c r="B23" s="158"/>
      <c r="C23" s="159"/>
      <c r="D23" s="110" t="s">
        <v>81</v>
      </c>
      <c r="E23" s="8" t="s">
        <v>33</v>
      </c>
      <c r="F23" s="1">
        <f>SUM(G23:K23)</f>
        <v>30</v>
      </c>
      <c r="G23" s="1">
        <f t="shared" ref="G23:L23" si="14">SUM(M23,S23,Y23,AE23)</f>
        <v>15</v>
      </c>
      <c r="H23" s="1">
        <f t="shared" si="14"/>
        <v>15</v>
      </c>
      <c r="I23" s="1">
        <f t="shared" si="14"/>
        <v>0</v>
      </c>
      <c r="J23" s="1">
        <f t="shared" si="14"/>
        <v>0</v>
      </c>
      <c r="K23" s="1">
        <f t="shared" si="14"/>
        <v>0</v>
      </c>
      <c r="L23" s="9">
        <f t="shared" si="14"/>
        <v>4</v>
      </c>
      <c r="M23" s="8"/>
      <c r="N23" s="1"/>
      <c r="O23" s="1"/>
      <c r="P23" s="1"/>
      <c r="Q23" s="1"/>
      <c r="R23" s="6"/>
      <c r="S23" s="8">
        <v>15</v>
      </c>
      <c r="T23" s="1">
        <v>15</v>
      </c>
      <c r="U23" s="1"/>
      <c r="V23" s="1"/>
      <c r="W23" s="1"/>
      <c r="X23" s="6">
        <v>4</v>
      </c>
      <c r="Y23" s="8"/>
      <c r="Z23" s="1"/>
      <c r="AA23" s="1"/>
      <c r="AB23" s="1"/>
      <c r="AC23" s="1"/>
      <c r="AD23" s="9"/>
      <c r="AE23" s="7"/>
      <c r="AF23" s="1"/>
      <c r="AG23" s="1"/>
      <c r="AH23" s="1"/>
      <c r="AI23" s="1"/>
      <c r="AJ23" s="9"/>
    </row>
    <row r="24" spans="1:36" ht="16.149999999999999" customHeight="1" x14ac:dyDescent="0.25">
      <c r="A24" s="204"/>
      <c r="B24" s="205"/>
      <c r="C24" s="206"/>
      <c r="D24" s="113" t="s">
        <v>38</v>
      </c>
      <c r="E24" s="8" t="s">
        <v>33</v>
      </c>
      <c r="F24" s="1">
        <f t="shared" si="7"/>
        <v>60</v>
      </c>
      <c r="G24" s="1">
        <f t="shared" si="9"/>
        <v>0</v>
      </c>
      <c r="H24" s="1">
        <f t="shared" si="10"/>
        <v>0</v>
      </c>
      <c r="I24" s="1">
        <f t="shared" si="11"/>
        <v>0</v>
      </c>
      <c r="J24" s="1">
        <f t="shared" si="12"/>
        <v>0</v>
      </c>
      <c r="K24" s="1">
        <f t="shared" si="13"/>
        <v>60</v>
      </c>
      <c r="L24" s="9">
        <f t="shared" si="13"/>
        <v>5</v>
      </c>
      <c r="M24" s="8"/>
      <c r="N24" s="1"/>
      <c r="O24" s="1"/>
      <c r="P24" s="1"/>
      <c r="Q24" s="1"/>
      <c r="R24" s="6"/>
      <c r="S24" s="8"/>
      <c r="T24" s="1"/>
      <c r="U24" s="1"/>
      <c r="V24" s="1"/>
      <c r="W24" s="1">
        <v>30</v>
      </c>
      <c r="X24" s="6">
        <v>2</v>
      </c>
      <c r="Y24" s="8"/>
      <c r="Z24" s="1"/>
      <c r="AA24" s="1"/>
      <c r="AB24" s="1"/>
      <c r="AC24" s="1">
        <v>30</v>
      </c>
      <c r="AD24" s="9">
        <v>3</v>
      </c>
      <c r="AE24" s="7"/>
      <c r="AF24" s="1"/>
      <c r="AG24" s="1"/>
      <c r="AH24" s="1"/>
      <c r="AI24" s="1"/>
      <c r="AJ24" s="9"/>
    </row>
    <row r="25" spans="1:36" ht="16.149999999999999" customHeight="1" x14ac:dyDescent="0.25">
      <c r="A25" s="157"/>
      <c r="B25" s="158"/>
      <c r="C25" s="159"/>
      <c r="D25" s="113" t="s">
        <v>42</v>
      </c>
      <c r="E25" s="31" t="s">
        <v>33</v>
      </c>
      <c r="F25" s="27">
        <f>SUM(G25:K25)</f>
        <v>15</v>
      </c>
      <c r="G25" s="27">
        <f t="shared" ref="G25:L25" si="15">SUM(M25,S25,Y25,AE25)</f>
        <v>15</v>
      </c>
      <c r="H25" s="27">
        <f t="shared" si="15"/>
        <v>0</v>
      </c>
      <c r="I25" s="27">
        <f t="shared" si="15"/>
        <v>0</v>
      </c>
      <c r="J25" s="27">
        <f t="shared" si="15"/>
        <v>0</v>
      </c>
      <c r="K25" s="27">
        <f t="shared" si="15"/>
        <v>0</v>
      </c>
      <c r="L25" s="9">
        <f t="shared" si="15"/>
        <v>2</v>
      </c>
      <c r="M25" s="31"/>
      <c r="N25" s="27"/>
      <c r="O25" s="27"/>
      <c r="P25" s="27"/>
      <c r="Q25" s="27"/>
      <c r="R25" s="30"/>
      <c r="S25" s="31"/>
      <c r="T25" s="27"/>
      <c r="U25" s="27"/>
      <c r="V25" s="27"/>
      <c r="W25" s="27"/>
      <c r="X25" s="57"/>
      <c r="Y25" s="54">
        <v>15</v>
      </c>
      <c r="Z25" s="55"/>
      <c r="AA25" s="27"/>
      <c r="AB25" s="27"/>
      <c r="AC25" s="27"/>
      <c r="AD25" s="28">
        <v>2</v>
      </c>
      <c r="AE25" s="29"/>
      <c r="AF25" s="27"/>
      <c r="AG25" s="27"/>
      <c r="AH25" s="27"/>
      <c r="AI25" s="27"/>
      <c r="AJ25" s="28"/>
    </row>
    <row r="26" spans="1:36" ht="16.149999999999999" customHeight="1" x14ac:dyDescent="0.25">
      <c r="A26" s="157"/>
      <c r="B26" s="158"/>
      <c r="C26" s="159"/>
      <c r="D26" s="110" t="s">
        <v>35</v>
      </c>
      <c r="E26" s="8" t="s">
        <v>33</v>
      </c>
      <c r="F26" s="1">
        <f t="shared" si="7"/>
        <v>30</v>
      </c>
      <c r="G26" s="1">
        <f t="shared" ref="G26:L27" si="16">SUM(M26,S26,Y26,AE26)</f>
        <v>15</v>
      </c>
      <c r="H26" s="1">
        <f t="shared" si="16"/>
        <v>15</v>
      </c>
      <c r="I26" s="1">
        <f t="shared" si="16"/>
        <v>0</v>
      </c>
      <c r="J26" s="1">
        <f t="shared" si="16"/>
        <v>0</v>
      </c>
      <c r="K26" s="1">
        <f t="shared" si="16"/>
        <v>0</v>
      </c>
      <c r="L26" s="9">
        <f t="shared" si="16"/>
        <v>4</v>
      </c>
      <c r="M26" s="8"/>
      <c r="N26" s="1"/>
      <c r="O26" s="1"/>
      <c r="P26" s="1"/>
      <c r="Q26" s="1"/>
      <c r="R26" s="6"/>
      <c r="S26" s="8"/>
      <c r="T26" s="1"/>
      <c r="U26" s="1"/>
      <c r="V26" s="1"/>
      <c r="W26" s="1"/>
      <c r="X26" s="6"/>
      <c r="Y26" s="8">
        <v>15</v>
      </c>
      <c r="Z26" s="1">
        <v>15</v>
      </c>
      <c r="AA26" s="1"/>
      <c r="AB26" s="1"/>
      <c r="AC26" s="1"/>
      <c r="AD26" s="9">
        <v>4</v>
      </c>
      <c r="AE26" s="7"/>
      <c r="AF26" s="1"/>
      <c r="AG26" s="1"/>
      <c r="AH26" s="1"/>
      <c r="AI26" s="1"/>
      <c r="AJ26" s="9"/>
    </row>
    <row r="27" spans="1:36" ht="16.149999999999999" customHeight="1" thickBot="1" x14ac:dyDescent="0.3">
      <c r="A27" s="188"/>
      <c r="B27" s="189"/>
      <c r="C27" s="190"/>
      <c r="D27" s="115" t="s">
        <v>39</v>
      </c>
      <c r="E27" s="101" t="s">
        <v>33</v>
      </c>
      <c r="F27" s="99">
        <f t="shared" si="7"/>
        <v>60</v>
      </c>
      <c r="G27" s="99">
        <f t="shared" si="16"/>
        <v>0</v>
      </c>
      <c r="H27" s="99">
        <f t="shared" si="16"/>
        <v>0</v>
      </c>
      <c r="I27" s="99">
        <f t="shared" si="16"/>
        <v>0</v>
      </c>
      <c r="J27" s="99">
        <f t="shared" si="16"/>
        <v>0</v>
      </c>
      <c r="K27" s="99">
        <f t="shared" si="16"/>
        <v>60</v>
      </c>
      <c r="L27" s="102">
        <f t="shared" si="16"/>
        <v>22</v>
      </c>
      <c r="M27" s="101"/>
      <c r="N27" s="99"/>
      <c r="O27" s="99"/>
      <c r="P27" s="99"/>
      <c r="Q27" s="99"/>
      <c r="R27" s="100"/>
      <c r="S27" s="101"/>
      <c r="T27" s="99"/>
      <c r="U27" s="99"/>
      <c r="V27" s="99"/>
      <c r="W27" s="99"/>
      <c r="X27" s="100"/>
      <c r="Y27" s="101"/>
      <c r="Z27" s="99"/>
      <c r="AA27" s="99"/>
      <c r="AB27" s="99"/>
      <c r="AC27" s="99">
        <v>30</v>
      </c>
      <c r="AD27" s="102">
        <v>2</v>
      </c>
      <c r="AE27" s="103"/>
      <c r="AF27" s="99"/>
      <c r="AG27" s="99"/>
      <c r="AH27" s="99"/>
      <c r="AI27" s="99">
        <v>30</v>
      </c>
      <c r="AJ27" s="102">
        <v>20</v>
      </c>
    </row>
    <row r="28" spans="1:36" ht="16.149999999999999" customHeight="1" x14ac:dyDescent="0.25">
      <c r="A28" s="171" t="s">
        <v>101</v>
      </c>
      <c r="B28" s="172"/>
      <c r="C28" s="172"/>
      <c r="D28" s="173"/>
      <c r="E28" s="109"/>
      <c r="F28" s="105">
        <f>SUM(F29:F29)</f>
        <v>30</v>
      </c>
      <c r="G28" s="105">
        <f>SUM(G29:G29)</f>
        <v>15</v>
      </c>
      <c r="H28" s="105">
        <f t="shared" ref="H28:AJ28" si="17">SUM(H29:H29)</f>
        <v>15</v>
      </c>
      <c r="I28" s="105">
        <f t="shared" si="17"/>
        <v>0</v>
      </c>
      <c r="J28" s="105">
        <f t="shared" si="17"/>
        <v>0</v>
      </c>
      <c r="K28" s="105">
        <f t="shared" si="17"/>
        <v>0</v>
      </c>
      <c r="L28" s="106">
        <f t="shared" si="17"/>
        <v>4</v>
      </c>
      <c r="M28" s="109">
        <f t="shared" si="17"/>
        <v>0</v>
      </c>
      <c r="N28" s="105">
        <f t="shared" si="17"/>
        <v>0</v>
      </c>
      <c r="O28" s="105">
        <f t="shared" si="17"/>
        <v>0</v>
      </c>
      <c r="P28" s="105">
        <f t="shared" si="17"/>
        <v>0</v>
      </c>
      <c r="Q28" s="105">
        <f t="shared" si="17"/>
        <v>0</v>
      </c>
      <c r="R28" s="107">
        <f t="shared" si="17"/>
        <v>0</v>
      </c>
      <c r="S28" s="109">
        <f t="shared" si="17"/>
        <v>0</v>
      </c>
      <c r="T28" s="105">
        <f t="shared" si="17"/>
        <v>0</v>
      </c>
      <c r="U28" s="105">
        <f t="shared" si="17"/>
        <v>0</v>
      </c>
      <c r="V28" s="105">
        <f t="shared" si="17"/>
        <v>0</v>
      </c>
      <c r="W28" s="105">
        <f t="shared" si="17"/>
        <v>0</v>
      </c>
      <c r="X28" s="107">
        <f t="shared" si="17"/>
        <v>0</v>
      </c>
      <c r="Y28" s="109">
        <f t="shared" si="17"/>
        <v>15</v>
      </c>
      <c r="Z28" s="105">
        <f t="shared" si="17"/>
        <v>15</v>
      </c>
      <c r="AA28" s="105">
        <f t="shared" si="17"/>
        <v>0</v>
      </c>
      <c r="AB28" s="105">
        <f t="shared" si="17"/>
        <v>0</v>
      </c>
      <c r="AC28" s="105">
        <f t="shared" si="17"/>
        <v>0</v>
      </c>
      <c r="AD28" s="106">
        <f t="shared" si="17"/>
        <v>4</v>
      </c>
      <c r="AE28" s="108">
        <f t="shared" si="17"/>
        <v>0</v>
      </c>
      <c r="AF28" s="105">
        <f t="shared" si="17"/>
        <v>0</v>
      </c>
      <c r="AG28" s="105">
        <f t="shared" si="17"/>
        <v>0</v>
      </c>
      <c r="AH28" s="105">
        <f t="shared" si="17"/>
        <v>0</v>
      </c>
      <c r="AI28" s="105">
        <f t="shared" si="17"/>
        <v>0</v>
      </c>
      <c r="AJ28" s="106">
        <f t="shared" si="17"/>
        <v>0</v>
      </c>
    </row>
    <row r="29" spans="1:36" ht="16.149999999999999" customHeight="1" x14ac:dyDescent="0.25">
      <c r="A29" s="157"/>
      <c r="B29" s="158"/>
      <c r="C29" s="159"/>
      <c r="D29" s="113" t="s">
        <v>64</v>
      </c>
      <c r="E29" s="8" t="s">
        <v>33</v>
      </c>
      <c r="F29" s="1">
        <f>SUM(G29:K29)</f>
        <v>30</v>
      </c>
      <c r="G29" s="1">
        <f t="shared" ref="G29:L31" si="18">SUM(M29,S29,Y29,AE29)</f>
        <v>15</v>
      </c>
      <c r="H29" s="1">
        <f t="shared" si="18"/>
        <v>15</v>
      </c>
      <c r="I29" s="1">
        <f t="shared" si="18"/>
        <v>0</v>
      </c>
      <c r="J29" s="1">
        <f t="shared" si="18"/>
        <v>0</v>
      </c>
      <c r="K29" s="1">
        <f t="shared" si="18"/>
        <v>0</v>
      </c>
      <c r="L29" s="9">
        <f t="shared" si="18"/>
        <v>4</v>
      </c>
      <c r="M29" s="8"/>
      <c r="N29" s="1"/>
      <c r="O29" s="1"/>
      <c r="P29" s="1"/>
      <c r="Q29" s="1"/>
      <c r="R29" s="6"/>
      <c r="S29" s="8"/>
      <c r="T29" s="1"/>
      <c r="U29" s="1"/>
      <c r="V29" s="1"/>
      <c r="W29" s="1"/>
      <c r="X29" s="6"/>
      <c r="Y29" s="8">
        <v>15</v>
      </c>
      <c r="Z29" s="1">
        <v>15</v>
      </c>
      <c r="AA29" s="1"/>
      <c r="AB29" s="1"/>
      <c r="AC29" s="1"/>
      <c r="AD29" s="9">
        <v>4</v>
      </c>
      <c r="AE29" s="7"/>
      <c r="AF29" s="1"/>
      <c r="AG29" s="1"/>
      <c r="AH29" s="1"/>
      <c r="AI29" s="1"/>
      <c r="AJ29" s="9"/>
    </row>
    <row r="30" spans="1:36" ht="16.149999999999999" customHeight="1" x14ac:dyDescent="0.25">
      <c r="A30" s="157"/>
      <c r="B30" s="158"/>
      <c r="C30" s="159"/>
      <c r="D30" s="114" t="s">
        <v>78</v>
      </c>
      <c r="E30" s="8" t="s">
        <v>33</v>
      </c>
      <c r="F30" s="1">
        <f>SUM(G30:K30)</f>
        <v>30</v>
      </c>
      <c r="G30" s="1">
        <f t="shared" si="18"/>
        <v>15</v>
      </c>
      <c r="H30" s="1">
        <f t="shared" si="18"/>
        <v>15</v>
      </c>
      <c r="I30" s="1">
        <f t="shared" si="18"/>
        <v>0</v>
      </c>
      <c r="J30" s="1">
        <f t="shared" si="18"/>
        <v>0</v>
      </c>
      <c r="K30" s="1">
        <f t="shared" si="18"/>
        <v>0</v>
      </c>
      <c r="L30" s="9">
        <f t="shared" si="18"/>
        <v>4</v>
      </c>
      <c r="M30" s="8"/>
      <c r="N30" s="1"/>
      <c r="O30" s="1"/>
      <c r="P30" s="1"/>
      <c r="Q30" s="1"/>
      <c r="R30" s="6"/>
      <c r="S30" s="8"/>
      <c r="T30" s="1"/>
      <c r="U30" s="1"/>
      <c r="V30" s="1"/>
      <c r="W30" s="1"/>
      <c r="X30" s="6"/>
      <c r="Y30" s="8">
        <v>15</v>
      </c>
      <c r="Z30" s="1">
        <v>15</v>
      </c>
      <c r="AA30" s="1"/>
      <c r="AB30" s="1"/>
      <c r="AC30" s="1"/>
      <c r="AD30" s="9">
        <v>4</v>
      </c>
      <c r="AE30" s="7"/>
      <c r="AF30" s="1"/>
      <c r="AG30" s="1"/>
      <c r="AH30" s="1"/>
      <c r="AI30" s="1"/>
      <c r="AJ30" s="9"/>
    </row>
    <row r="31" spans="1:36" ht="16.149999999999999" customHeight="1" thickBot="1" x14ac:dyDescent="0.3">
      <c r="A31" s="182"/>
      <c r="B31" s="183"/>
      <c r="C31" s="184"/>
      <c r="D31" s="151" t="s">
        <v>79</v>
      </c>
      <c r="E31" s="145" t="s">
        <v>33</v>
      </c>
      <c r="F31" s="152">
        <f>SUM(G31:K31)</f>
        <v>30</v>
      </c>
      <c r="G31" s="152">
        <f t="shared" si="18"/>
        <v>15</v>
      </c>
      <c r="H31" s="152">
        <f t="shared" si="18"/>
        <v>15</v>
      </c>
      <c r="I31" s="152">
        <f t="shared" si="18"/>
        <v>0</v>
      </c>
      <c r="J31" s="152">
        <f t="shared" si="18"/>
        <v>0</v>
      </c>
      <c r="K31" s="152">
        <f t="shared" si="18"/>
        <v>0</v>
      </c>
      <c r="L31" s="153">
        <f t="shared" si="18"/>
        <v>4</v>
      </c>
      <c r="M31" s="145"/>
      <c r="N31" s="152"/>
      <c r="O31" s="152"/>
      <c r="P31" s="152"/>
      <c r="Q31" s="152"/>
      <c r="R31" s="154"/>
      <c r="S31" s="145"/>
      <c r="T31" s="152"/>
      <c r="U31" s="152"/>
      <c r="V31" s="152"/>
      <c r="W31" s="152"/>
      <c r="X31" s="154"/>
      <c r="Y31" s="145">
        <v>15</v>
      </c>
      <c r="Z31" s="152">
        <v>15</v>
      </c>
      <c r="AA31" s="152"/>
      <c r="AB31" s="152"/>
      <c r="AC31" s="152"/>
      <c r="AD31" s="153">
        <v>4</v>
      </c>
      <c r="AE31" s="155"/>
      <c r="AF31" s="152"/>
      <c r="AG31" s="152"/>
      <c r="AH31" s="152"/>
      <c r="AI31" s="152"/>
      <c r="AJ31" s="153"/>
    </row>
    <row r="32" spans="1:36" ht="16.149999999999999" customHeight="1" x14ac:dyDescent="0.25">
      <c r="A32" s="171" t="s">
        <v>100</v>
      </c>
      <c r="B32" s="172"/>
      <c r="C32" s="172"/>
      <c r="D32" s="173"/>
      <c r="E32" s="131"/>
      <c r="F32" s="105">
        <v>225</v>
      </c>
      <c r="G32" s="105">
        <v>75</v>
      </c>
      <c r="H32" s="105">
        <v>150</v>
      </c>
      <c r="I32" s="105">
        <v>0</v>
      </c>
      <c r="J32" s="105">
        <v>0</v>
      </c>
      <c r="K32" s="105">
        <v>0</v>
      </c>
      <c r="L32" s="106">
        <v>20</v>
      </c>
      <c r="M32" s="109">
        <f>SUM(M33:M39)</f>
        <v>0</v>
      </c>
      <c r="N32" s="105">
        <f t="shared" ref="N32:AI32" si="19">SUM(N33:N39)</f>
        <v>0</v>
      </c>
      <c r="O32" s="105">
        <f t="shared" si="19"/>
        <v>0</v>
      </c>
      <c r="P32" s="105">
        <f t="shared" si="19"/>
        <v>0</v>
      </c>
      <c r="Q32" s="105">
        <f t="shared" si="19"/>
        <v>0</v>
      </c>
      <c r="R32" s="106">
        <f t="shared" si="19"/>
        <v>0</v>
      </c>
      <c r="S32" s="108">
        <f t="shared" si="19"/>
        <v>0</v>
      </c>
      <c r="T32" s="105">
        <f t="shared" si="19"/>
        <v>0</v>
      </c>
      <c r="U32" s="105">
        <f t="shared" si="19"/>
        <v>0</v>
      </c>
      <c r="V32" s="105">
        <f t="shared" si="19"/>
        <v>0</v>
      </c>
      <c r="W32" s="105">
        <f t="shared" si="19"/>
        <v>0</v>
      </c>
      <c r="X32" s="107">
        <f t="shared" si="19"/>
        <v>0</v>
      </c>
      <c r="Y32" s="109">
        <f>SUM(Y33:Y39)-15</f>
        <v>45</v>
      </c>
      <c r="Z32" s="105">
        <f t="shared" si="19"/>
        <v>90</v>
      </c>
      <c r="AA32" s="105">
        <f t="shared" si="19"/>
        <v>0</v>
      </c>
      <c r="AB32" s="105">
        <f>SUM(AB33:AB39)-30</f>
        <v>0</v>
      </c>
      <c r="AC32" s="105">
        <f t="shared" si="19"/>
        <v>0</v>
      </c>
      <c r="AD32" s="105">
        <f>SUM(AD33:AD39)-4</f>
        <v>12</v>
      </c>
      <c r="AE32" s="105">
        <f>SUM(AE33:AE39)-15</f>
        <v>0</v>
      </c>
      <c r="AF32" s="105">
        <f t="shared" si="19"/>
        <v>30</v>
      </c>
      <c r="AG32" s="105">
        <f t="shared" si="19"/>
        <v>0</v>
      </c>
      <c r="AH32" s="105">
        <f>SUM(AH33:AH39)-30</f>
        <v>60</v>
      </c>
      <c r="AI32" s="105">
        <f t="shared" si="19"/>
        <v>0</v>
      </c>
      <c r="AJ32" s="106">
        <f>SUM(AJ33:AJ39)-4</f>
        <v>8</v>
      </c>
    </row>
    <row r="33" spans="1:36" ht="16.149999999999999" customHeight="1" x14ac:dyDescent="0.25">
      <c r="A33" s="104"/>
      <c r="B33" s="211" t="s">
        <v>82</v>
      </c>
      <c r="C33" s="166" t="s">
        <v>93</v>
      </c>
      <c r="D33" s="116" t="s">
        <v>84</v>
      </c>
      <c r="E33" s="31" t="s">
        <v>60</v>
      </c>
      <c r="F33" s="27">
        <f t="shared" ref="F33:F39" si="20">SUM(G33:K33)</f>
        <v>45</v>
      </c>
      <c r="G33" s="27">
        <f t="shared" ref="G33:L36" si="21">SUM(M33,S33,Y33,AE33)</f>
        <v>15</v>
      </c>
      <c r="H33" s="27">
        <f t="shared" si="21"/>
        <v>30</v>
      </c>
      <c r="I33" s="27">
        <f t="shared" si="21"/>
        <v>0</v>
      </c>
      <c r="J33" s="27">
        <f t="shared" si="21"/>
        <v>0</v>
      </c>
      <c r="K33" s="27">
        <f t="shared" si="21"/>
        <v>0</v>
      </c>
      <c r="L33" s="28">
        <f t="shared" si="21"/>
        <v>4</v>
      </c>
      <c r="M33" s="31"/>
      <c r="N33" s="27"/>
      <c r="O33" s="27"/>
      <c r="P33" s="27"/>
      <c r="Q33" s="27"/>
      <c r="R33" s="28"/>
      <c r="S33" s="29"/>
      <c r="T33" s="27"/>
      <c r="U33" s="27"/>
      <c r="V33" s="27"/>
      <c r="W33" s="27"/>
      <c r="X33" s="30"/>
      <c r="Y33" s="31">
        <v>15</v>
      </c>
      <c r="Z33" s="27">
        <v>30</v>
      </c>
      <c r="AA33" s="27"/>
      <c r="AB33" s="27"/>
      <c r="AC33" s="27"/>
      <c r="AD33" s="28">
        <v>4</v>
      </c>
      <c r="AE33" s="29"/>
      <c r="AF33" s="27"/>
      <c r="AG33" s="27"/>
      <c r="AH33" s="27"/>
      <c r="AI33" s="27"/>
      <c r="AJ33" s="28"/>
    </row>
    <row r="34" spans="1:36" ht="16.149999999999999" customHeight="1" x14ac:dyDescent="0.25">
      <c r="A34" s="77"/>
      <c r="B34" s="211"/>
      <c r="C34" s="166"/>
      <c r="D34" s="117" t="s">
        <v>85</v>
      </c>
      <c r="E34" s="8" t="s">
        <v>60</v>
      </c>
      <c r="F34" s="1">
        <f t="shared" si="20"/>
        <v>45</v>
      </c>
      <c r="G34" s="1">
        <f t="shared" si="21"/>
        <v>15</v>
      </c>
      <c r="H34" s="1">
        <f t="shared" si="21"/>
        <v>0</v>
      </c>
      <c r="I34" s="1">
        <f t="shared" si="21"/>
        <v>0</v>
      </c>
      <c r="J34" s="1">
        <f t="shared" si="21"/>
        <v>30</v>
      </c>
      <c r="K34" s="1">
        <f t="shared" si="21"/>
        <v>0</v>
      </c>
      <c r="L34" s="9">
        <f t="shared" si="21"/>
        <v>4</v>
      </c>
      <c r="M34" s="8"/>
      <c r="N34" s="1"/>
      <c r="O34" s="1"/>
      <c r="P34" s="1"/>
      <c r="Q34" s="1"/>
      <c r="R34" s="9"/>
      <c r="S34" s="7"/>
      <c r="T34" s="1"/>
      <c r="U34" s="1"/>
      <c r="V34" s="1"/>
      <c r="W34" s="1"/>
      <c r="X34" s="6"/>
      <c r="Y34" s="8">
        <v>15</v>
      </c>
      <c r="Z34" s="1"/>
      <c r="AA34" s="1"/>
      <c r="AB34" s="1">
        <v>30</v>
      </c>
      <c r="AC34" s="1"/>
      <c r="AD34" s="9">
        <v>4</v>
      </c>
      <c r="AE34" s="7"/>
      <c r="AF34" s="1"/>
      <c r="AG34" s="1"/>
      <c r="AH34" s="1"/>
      <c r="AI34" s="1"/>
      <c r="AJ34" s="9"/>
    </row>
    <row r="35" spans="1:36" ht="16.149999999999999" customHeight="1" x14ac:dyDescent="0.25">
      <c r="A35" s="77"/>
      <c r="B35" s="211"/>
      <c r="C35" s="166"/>
      <c r="D35" s="118" t="s">
        <v>87</v>
      </c>
      <c r="E35" s="8" t="s">
        <v>60</v>
      </c>
      <c r="F35" s="1">
        <f t="shared" si="20"/>
        <v>45</v>
      </c>
      <c r="G35" s="1">
        <f t="shared" si="21"/>
        <v>15</v>
      </c>
      <c r="H35" s="1">
        <f t="shared" si="21"/>
        <v>30</v>
      </c>
      <c r="I35" s="1">
        <f t="shared" si="21"/>
        <v>0</v>
      </c>
      <c r="J35" s="1">
        <f t="shared" si="21"/>
        <v>0</v>
      </c>
      <c r="K35" s="1">
        <f t="shared" si="21"/>
        <v>0</v>
      </c>
      <c r="L35" s="9">
        <f t="shared" si="21"/>
        <v>4</v>
      </c>
      <c r="M35" s="8"/>
      <c r="N35" s="1"/>
      <c r="O35" s="1"/>
      <c r="P35" s="1"/>
      <c r="Q35" s="1"/>
      <c r="R35" s="9"/>
      <c r="S35" s="7"/>
      <c r="T35" s="1"/>
      <c r="U35" s="1"/>
      <c r="V35" s="1"/>
      <c r="W35" s="1"/>
      <c r="X35" s="6"/>
      <c r="Y35" s="8">
        <v>15</v>
      </c>
      <c r="Z35" s="1">
        <v>30</v>
      </c>
      <c r="AA35" s="1"/>
      <c r="AB35" s="1"/>
      <c r="AC35" s="1"/>
      <c r="AD35" s="9">
        <v>4</v>
      </c>
      <c r="AE35" s="7"/>
      <c r="AF35" s="1"/>
      <c r="AG35" s="1"/>
      <c r="AH35" s="1"/>
      <c r="AI35" s="1"/>
      <c r="AJ35" s="9"/>
    </row>
    <row r="36" spans="1:36" ht="16.149999999999999" customHeight="1" x14ac:dyDescent="0.25">
      <c r="A36" s="77"/>
      <c r="B36" s="211"/>
      <c r="C36" s="166"/>
      <c r="D36" s="119" t="s">
        <v>88</v>
      </c>
      <c r="E36" s="8" t="s">
        <v>60</v>
      </c>
      <c r="F36" s="1">
        <f t="shared" si="20"/>
        <v>45</v>
      </c>
      <c r="G36" s="1">
        <f t="shared" si="21"/>
        <v>15</v>
      </c>
      <c r="H36" s="1">
        <f t="shared" si="21"/>
        <v>30</v>
      </c>
      <c r="I36" s="1">
        <f t="shared" si="21"/>
        <v>0</v>
      </c>
      <c r="J36" s="1">
        <f t="shared" si="21"/>
        <v>0</v>
      </c>
      <c r="K36" s="1">
        <f t="shared" si="21"/>
        <v>0</v>
      </c>
      <c r="L36" s="9">
        <f t="shared" si="21"/>
        <v>4</v>
      </c>
      <c r="M36" s="8"/>
      <c r="N36" s="1"/>
      <c r="O36" s="1"/>
      <c r="P36" s="1"/>
      <c r="Q36" s="1"/>
      <c r="R36" s="9"/>
      <c r="S36" s="7"/>
      <c r="T36" s="1"/>
      <c r="U36" s="1"/>
      <c r="V36" s="1"/>
      <c r="W36" s="1"/>
      <c r="X36" s="6"/>
      <c r="Y36" s="8">
        <v>15</v>
      </c>
      <c r="Z36" s="1">
        <v>30</v>
      </c>
      <c r="AA36" s="1"/>
      <c r="AB36" s="1"/>
      <c r="AC36" s="1"/>
      <c r="AD36" s="9">
        <v>4</v>
      </c>
      <c r="AE36" s="7"/>
      <c r="AF36" s="1"/>
      <c r="AG36" s="1"/>
      <c r="AH36" s="1"/>
      <c r="AI36" s="1"/>
      <c r="AJ36" s="9"/>
    </row>
    <row r="37" spans="1:36" ht="16.149999999999999" customHeight="1" x14ac:dyDescent="0.25">
      <c r="A37" s="77"/>
      <c r="B37" s="211"/>
      <c r="C37" s="166"/>
      <c r="D37" s="120" t="s">
        <v>83</v>
      </c>
      <c r="E37" s="13" t="s">
        <v>33</v>
      </c>
      <c r="F37" s="11">
        <f t="shared" si="20"/>
        <v>45</v>
      </c>
      <c r="G37" s="11">
        <f>SUM(M37,S37,Y37,AE37)</f>
        <v>0</v>
      </c>
      <c r="H37" s="11">
        <f>SUM(N37,T37,Z37,AF37)</f>
        <v>0</v>
      </c>
      <c r="I37" s="11">
        <f>SUM(O37,U37,AA37,AG37)</f>
        <v>0</v>
      </c>
      <c r="J37" s="11">
        <f>SUM(P37,V37,AB37,AH37)</f>
        <v>45</v>
      </c>
      <c r="K37" s="11">
        <f>SUM(Q37,W37,AC37,AI37)</f>
        <v>0</v>
      </c>
      <c r="L37" s="14">
        <f t="shared" ref="L37:L50" si="22">SUM(R37,X37,AD37,AJ37)</f>
        <v>4</v>
      </c>
      <c r="M37" s="13"/>
      <c r="N37" s="11"/>
      <c r="O37" s="11"/>
      <c r="P37" s="11"/>
      <c r="Q37" s="11"/>
      <c r="R37" s="14"/>
      <c r="S37" s="15"/>
      <c r="T37" s="11"/>
      <c r="U37" s="11"/>
      <c r="V37" s="11"/>
      <c r="W37" s="11"/>
      <c r="X37" s="12"/>
      <c r="Y37" s="13"/>
      <c r="Z37" s="11"/>
      <c r="AA37" s="11"/>
      <c r="AB37" s="11"/>
      <c r="AC37" s="11"/>
      <c r="AD37" s="14"/>
      <c r="AE37" s="15"/>
      <c r="AF37" s="11"/>
      <c r="AG37" s="11"/>
      <c r="AH37" s="11">
        <v>45</v>
      </c>
      <c r="AI37" s="11"/>
      <c r="AJ37" s="14">
        <v>4</v>
      </c>
    </row>
    <row r="38" spans="1:36" ht="16.149999999999999" customHeight="1" x14ac:dyDescent="0.25">
      <c r="A38" s="77"/>
      <c r="B38" s="211"/>
      <c r="C38" s="166"/>
      <c r="D38" s="120" t="s">
        <v>49</v>
      </c>
      <c r="E38" s="13" t="s">
        <v>33</v>
      </c>
      <c r="F38" s="11">
        <f t="shared" si="20"/>
        <v>45</v>
      </c>
      <c r="G38" s="11">
        <f t="shared" ref="G38:G50" si="23">SUM(M38,S38,Y38,AE38)</f>
        <v>15</v>
      </c>
      <c r="H38" s="11">
        <f t="shared" ref="H38:H50" si="24">SUM(N38,T38,Z38,AF38)</f>
        <v>30</v>
      </c>
      <c r="I38" s="11">
        <f t="shared" ref="I38:I50" si="25">SUM(O38,U38,AA38,AG38)</f>
        <v>0</v>
      </c>
      <c r="J38" s="11">
        <f t="shared" ref="J38:J50" si="26">SUM(P38,V38,AB38,AH38)</f>
        <v>0</v>
      </c>
      <c r="K38" s="11">
        <f t="shared" ref="K38:K50" si="27">SUM(Q38,W38,AC38,AI38)</f>
        <v>0</v>
      </c>
      <c r="L38" s="14">
        <f t="shared" si="22"/>
        <v>4</v>
      </c>
      <c r="M38" s="64"/>
      <c r="N38" s="65"/>
      <c r="O38" s="65"/>
      <c r="P38" s="65"/>
      <c r="Q38" s="65"/>
      <c r="R38" s="66"/>
      <c r="S38" s="91"/>
      <c r="T38" s="65"/>
      <c r="U38" s="65"/>
      <c r="V38" s="65"/>
      <c r="W38" s="65"/>
      <c r="X38" s="89"/>
      <c r="Y38" s="64"/>
      <c r="Z38" s="65"/>
      <c r="AA38" s="65"/>
      <c r="AB38" s="65"/>
      <c r="AC38" s="65"/>
      <c r="AD38" s="66"/>
      <c r="AE38" s="96">
        <v>15</v>
      </c>
      <c r="AF38" s="67">
        <v>30</v>
      </c>
      <c r="AG38" s="67"/>
      <c r="AH38" s="67"/>
      <c r="AI38" s="67"/>
      <c r="AJ38" s="68">
        <v>4</v>
      </c>
    </row>
    <row r="39" spans="1:36" ht="16.149999999999999" customHeight="1" thickBot="1" x14ac:dyDescent="0.3">
      <c r="A39" s="77"/>
      <c r="B39" s="212"/>
      <c r="C39" s="167"/>
      <c r="D39" s="121" t="s">
        <v>86</v>
      </c>
      <c r="E39" s="13" t="s">
        <v>33</v>
      </c>
      <c r="F39" s="19">
        <f t="shared" si="20"/>
        <v>45</v>
      </c>
      <c r="G39" s="19">
        <f t="shared" ref="G39:L39" si="28">SUM(M39,S39,Y39,AE39)</f>
        <v>0</v>
      </c>
      <c r="H39" s="19">
        <f t="shared" si="28"/>
        <v>0</v>
      </c>
      <c r="I39" s="19">
        <f t="shared" si="28"/>
        <v>0</v>
      </c>
      <c r="J39" s="19">
        <f t="shared" si="28"/>
        <v>45</v>
      </c>
      <c r="K39" s="19">
        <f t="shared" si="28"/>
        <v>0</v>
      </c>
      <c r="L39" s="20">
        <f t="shared" si="28"/>
        <v>4</v>
      </c>
      <c r="M39" s="69"/>
      <c r="N39" s="70"/>
      <c r="O39" s="70"/>
      <c r="P39" s="70"/>
      <c r="Q39" s="70"/>
      <c r="R39" s="71"/>
      <c r="S39" s="92"/>
      <c r="T39" s="70"/>
      <c r="U39" s="70"/>
      <c r="V39" s="70"/>
      <c r="W39" s="70"/>
      <c r="X39" s="90"/>
      <c r="Y39" s="69"/>
      <c r="Z39" s="70"/>
      <c r="AA39" s="70"/>
      <c r="AB39" s="70"/>
      <c r="AC39" s="70"/>
      <c r="AD39" s="71"/>
      <c r="AE39" s="97"/>
      <c r="AF39" s="72"/>
      <c r="AG39" s="72"/>
      <c r="AH39" s="72">
        <v>45</v>
      </c>
      <c r="AI39" s="72"/>
      <c r="AJ39" s="73">
        <v>4</v>
      </c>
    </row>
    <row r="40" spans="1:36" ht="16.149999999999999" customHeight="1" x14ac:dyDescent="0.25">
      <c r="A40" s="78"/>
      <c r="B40" s="213" t="s">
        <v>62</v>
      </c>
      <c r="C40" s="165" t="s">
        <v>93</v>
      </c>
      <c r="D40" s="122" t="s">
        <v>40</v>
      </c>
      <c r="E40" s="17" t="s">
        <v>60</v>
      </c>
      <c r="F40" s="16">
        <f t="shared" ref="F40:F46" si="29">SUM(G40:K40)</f>
        <v>45</v>
      </c>
      <c r="G40" s="16">
        <f t="shared" si="23"/>
        <v>15</v>
      </c>
      <c r="H40" s="16">
        <f t="shared" si="24"/>
        <v>0</v>
      </c>
      <c r="I40" s="16">
        <f t="shared" si="25"/>
        <v>0</v>
      </c>
      <c r="J40" s="16">
        <f t="shared" si="26"/>
        <v>30</v>
      </c>
      <c r="K40" s="16">
        <f t="shared" si="27"/>
        <v>0</v>
      </c>
      <c r="L40" s="18">
        <f t="shared" si="22"/>
        <v>4</v>
      </c>
      <c r="M40" s="17"/>
      <c r="N40" s="16"/>
      <c r="O40" s="16"/>
      <c r="P40" s="16"/>
      <c r="Q40" s="16"/>
      <c r="R40" s="18"/>
      <c r="S40" s="75"/>
      <c r="T40" s="16"/>
      <c r="U40" s="16"/>
      <c r="V40" s="16"/>
      <c r="W40" s="16"/>
      <c r="X40" s="84"/>
      <c r="Y40" s="17">
        <v>15</v>
      </c>
      <c r="Z40" s="16"/>
      <c r="AA40" s="16"/>
      <c r="AB40" s="16">
        <v>30</v>
      </c>
      <c r="AC40" s="16"/>
      <c r="AD40" s="18">
        <v>4</v>
      </c>
      <c r="AE40" s="75"/>
      <c r="AF40" s="16"/>
      <c r="AG40" s="16"/>
      <c r="AH40" s="16"/>
      <c r="AI40" s="16"/>
      <c r="AJ40" s="18"/>
    </row>
    <row r="41" spans="1:36" ht="16.149999999999999" customHeight="1" x14ac:dyDescent="0.25">
      <c r="A41" s="76"/>
      <c r="B41" s="211"/>
      <c r="C41" s="166"/>
      <c r="D41" s="117" t="s">
        <v>41</v>
      </c>
      <c r="E41" s="8" t="s">
        <v>60</v>
      </c>
      <c r="F41" s="1">
        <f t="shared" si="29"/>
        <v>45</v>
      </c>
      <c r="G41" s="1">
        <f t="shared" si="23"/>
        <v>15</v>
      </c>
      <c r="H41" s="1">
        <f t="shared" si="24"/>
        <v>0</v>
      </c>
      <c r="I41" s="1">
        <f t="shared" si="25"/>
        <v>0</v>
      </c>
      <c r="J41" s="1">
        <f t="shared" si="26"/>
        <v>30</v>
      </c>
      <c r="K41" s="1">
        <f t="shared" si="27"/>
        <v>0</v>
      </c>
      <c r="L41" s="9">
        <f t="shared" si="22"/>
        <v>4</v>
      </c>
      <c r="M41" s="8"/>
      <c r="N41" s="1"/>
      <c r="O41" s="1"/>
      <c r="P41" s="1"/>
      <c r="Q41" s="1"/>
      <c r="R41" s="9"/>
      <c r="S41" s="7"/>
      <c r="T41" s="1"/>
      <c r="U41" s="1"/>
      <c r="V41" s="1"/>
      <c r="W41" s="1"/>
      <c r="X41" s="6"/>
      <c r="Y41" s="8">
        <v>15</v>
      </c>
      <c r="Z41" s="1"/>
      <c r="AA41" s="1"/>
      <c r="AB41" s="1">
        <v>30</v>
      </c>
      <c r="AC41" s="1"/>
      <c r="AD41" s="9">
        <v>4</v>
      </c>
      <c r="AE41" s="7"/>
      <c r="AF41" s="1"/>
      <c r="AG41" s="1"/>
      <c r="AH41" s="1"/>
      <c r="AI41" s="1"/>
      <c r="AJ41" s="9"/>
    </row>
    <row r="42" spans="1:36" ht="16.149999999999999" customHeight="1" x14ac:dyDescent="0.25">
      <c r="A42" s="76"/>
      <c r="B42" s="211"/>
      <c r="C42" s="166"/>
      <c r="D42" s="118" t="s">
        <v>44</v>
      </c>
      <c r="E42" s="8" t="s">
        <v>60</v>
      </c>
      <c r="F42" s="1">
        <f t="shared" si="29"/>
        <v>45</v>
      </c>
      <c r="G42" s="1">
        <f t="shared" si="23"/>
        <v>15</v>
      </c>
      <c r="H42" s="1">
        <f t="shared" si="24"/>
        <v>0</v>
      </c>
      <c r="I42" s="1">
        <f t="shared" si="25"/>
        <v>0</v>
      </c>
      <c r="J42" s="1">
        <f t="shared" si="26"/>
        <v>30</v>
      </c>
      <c r="K42" s="1">
        <f t="shared" si="27"/>
        <v>0</v>
      </c>
      <c r="L42" s="9">
        <f t="shared" si="22"/>
        <v>4</v>
      </c>
      <c r="M42" s="8"/>
      <c r="N42" s="1"/>
      <c r="O42" s="1"/>
      <c r="P42" s="1"/>
      <c r="Q42" s="1"/>
      <c r="R42" s="9"/>
      <c r="S42" s="7"/>
      <c r="T42" s="1"/>
      <c r="U42" s="1"/>
      <c r="V42" s="1"/>
      <c r="W42" s="1"/>
      <c r="X42" s="6"/>
      <c r="Y42" s="8">
        <v>15</v>
      </c>
      <c r="Z42" s="1"/>
      <c r="AA42" s="1"/>
      <c r="AB42" s="1">
        <v>30</v>
      </c>
      <c r="AC42" s="1"/>
      <c r="AD42" s="9">
        <v>4</v>
      </c>
      <c r="AE42" s="7"/>
      <c r="AF42" s="1"/>
      <c r="AG42" s="1"/>
      <c r="AH42" s="1"/>
      <c r="AI42" s="1"/>
      <c r="AJ42" s="9"/>
    </row>
    <row r="43" spans="1:36" ht="16.149999999999999" customHeight="1" x14ac:dyDescent="0.25">
      <c r="A43" s="76"/>
      <c r="B43" s="211"/>
      <c r="C43" s="166"/>
      <c r="D43" s="119" t="s">
        <v>49</v>
      </c>
      <c r="E43" s="8" t="s">
        <v>60</v>
      </c>
      <c r="F43" s="1">
        <f t="shared" si="29"/>
        <v>45</v>
      </c>
      <c r="G43" s="1">
        <f t="shared" si="23"/>
        <v>15</v>
      </c>
      <c r="H43" s="1">
        <f t="shared" si="24"/>
        <v>30</v>
      </c>
      <c r="I43" s="1">
        <f t="shared" si="25"/>
        <v>0</v>
      </c>
      <c r="J43" s="1">
        <f t="shared" si="26"/>
        <v>0</v>
      </c>
      <c r="K43" s="1">
        <f t="shared" si="27"/>
        <v>0</v>
      </c>
      <c r="L43" s="9">
        <f t="shared" si="22"/>
        <v>4</v>
      </c>
      <c r="M43" s="8"/>
      <c r="N43" s="1"/>
      <c r="O43" s="1"/>
      <c r="P43" s="1"/>
      <c r="Q43" s="1"/>
      <c r="R43" s="9"/>
      <c r="S43" s="7"/>
      <c r="T43" s="1"/>
      <c r="U43" s="1"/>
      <c r="V43" s="1"/>
      <c r="W43" s="1"/>
      <c r="X43" s="6"/>
      <c r="Y43" s="8">
        <v>15</v>
      </c>
      <c r="Z43" s="1">
        <v>30</v>
      </c>
      <c r="AA43" s="1"/>
      <c r="AB43" s="1"/>
      <c r="AC43" s="1"/>
      <c r="AD43" s="9">
        <v>4</v>
      </c>
      <c r="AE43" s="7"/>
      <c r="AF43" s="1"/>
      <c r="AG43" s="1"/>
      <c r="AH43" s="1"/>
      <c r="AI43" s="1"/>
      <c r="AJ43" s="9"/>
    </row>
    <row r="44" spans="1:36" ht="16.149999999999999" customHeight="1" x14ac:dyDescent="0.25">
      <c r="A44" s="79"/>
      <c r="B44" s="211"/>
      <c r="C44" s="166"/>
      <c r="D44" s="120" t="s">
        <v>77</v>
      </c>
      <c r="E44" s="13" t="s">
        <v>33</v>
      </c>
      <c r="F44" s="11">
        <f t="shared" si="29"/>
        <v>45</v>
      </c>
      <c r="G44" s="11">
        <f t="shared" ref="G44:L46" si="30">SUM(M44,S44,Y44,AE44)</f>
        <v>15</v>
      </c>
      <c r="H44" s="11">
        <f t="shared" si="30"/>
        <v>30</v>
      </c>
      <c r="I44" s="11">
        <f t="shared" si="30"/>
        <v>0</v>
      </c>
      <c r="J44" s="11">
        <f t="shared" si="30"/>
        <v>0</v>
      </c>
      <c r="K44" s="11">
        <f t="shared" si="30"/>
        <v>0</v>
      </c>
      <c r="L44" s="14">
        <f t="shared" si="30"/>
        <v>4</v>
      </c>
      <c r="M44" s="13"/>
      <c r="N44" s="11"/>
      <c r="O44" s="11"/>
      <c r="P44" s="11"/>
      <c r="Q44" s="11"/>
      <c r="R44" s="14"/>
      <c r="S44" s="15"/>
      <c r="T44" s="11"/>
      <c r="U44" s="11"/>
      <c r="V44" s="11"/>
      <c r="W44" s="11"/>
      <c r="X44" s="12"/>
      <c r="Y44" s="13"/>
      <c r="Z44" s="11"/>
      <c r="AA44" s="11"/>
      <c r="AB44" s="11"/>
      <c r="AC44" s="11"/>
      <c r="AD44" s="14"/>
      <c r="AE44" s="15">
        <v>15</v>
      </c>
      <c r="AF44" s="11">
        <v>30</v>
      </c>
      <c r="AG44" s="11"/>
      <c r="AH44" s="11"/>
      <c r="AI44" s="11"/>
      <c r="AJ44" s="14">
        <v>4</v>
      </c>
    </row>
    <row r="45" spans="1:36" ht="16.149999999999999" customHeight="1" x14ac:dyDescent="0.25">
      <c r="A45" s="79"/>
      <c r="B45" s="211"/>
      <c r="C45" s="166"/>
      <c r="D45" s="120" t="s">
        <v>43</v>
      </c>
      <c r="E45" s="13" t="s">
        <v>33</v>
      </c>
      <c r="F45" s="11">
        <f t="shared" si="29"/>
        <v>45</v>
      </c>
      <c r="G45" s="11">
        <f t="shared" si="30"/>
        <v>15</v>
      </c>
      <c r="H45" s="11">
        <f t="shared" si="30"/>
        <v>0</v>
      </c>
      <c r="I45" s="11">
        <f t="shared" si="30"/>
        <v>0</v>
      </c>
      <c r="J45" s="11">
        <f t="shared" si="30"/>
        <v>30</v>
      </c>
      <c r="K45" s="11">
        <f t="shared" si="30"/>
        <v>0</v>
      </c>
      <c r="L45" s="14">
        <f t="shared" si="30"/>
        <v>4</v>
      </c>
      <c r="M45" s="64"/>
      <c r="N45" s="65"/>
      <c r="O45" s="65"/>
      <c r="P45" s="65"/>
      <c r="Q45" s="65"/>
      <c r="R45" s="66"/>
      <c r="S45" s="91"/>
      <c r="T45" s="65"/>
      <c r="U45" s="65"/>
      <c r="V45" s="65"/>
      <c r="W45" s="65"/>
      <c r="X45" s="89"/>
      <c r="Y45" s="64"/>
      <c r="Z45" s="65"/>
      <c r="AA45" s="65"/>
      <c r="AB45" s="65"/>
      <c r="AC45" s="65"/>
      <c r="AD45" s="66"/>
      <c r="AE45" s="96">
        <v>15</v>
      </c>
      <c r="AF45" s="67"/>
      <c r="AG45" s="67"/>
      <c r="AH45" s="67">
        <v>30</v>
      </c>
      <c r="AI45" s="67"/>
      <c r="AJ45" s="68">
        <v>4</v>
      </c>
    </row>
    <row r="46" spans="1:36" ht="16.149999999999999" customHeight="1" thickBot="1" x14ac:dyDescent="0.3">
      <c r="A46" s="79"/>
      <c r="B46" s="212"/>
      <c r="C46" s="167"/>
      <c r="D46" s="121" t="s">
        <v>80</v>
      </c>
      <c r="E46" s="13" t="s">
        <v>33</v>
      </c>
      <c r="F46" s="19">
        <f t="shared" si="29"/>
        <v>45</v>
      </c>
      <c r="G46" s="19">
        <f t="shared" si="30"/>
        <v>15</v>
      </c>
      <c r="H46" s="19">
        <f t="shared" si="30"/>
        <v>30</v>
      </c>
      <c r="I46" s="19">
        <f t="shared" si="30"/>
        <v>0</v>
      </c>
      <c r="J46" s="19">
        <f t="shared" si="30"/>
        <v>0</v>
      </c>
      <c r="K46" s="19">
        <f t="shared" si="30"/>
        <v>0</v>
      </c>
      <c r="L46" s="20">
        <f t="shared" si="30"/>
        <v>4</v>
      </c>
      <c r="M46" s="69"/>
      <c r="N46" s="70"/>
      <c r="O46" s="70"/>
      <c r="P46" s="70"/>
      <c r="Q46" s="70"/>
      <c r="R46" s="71"/>
      <c r="S46" s="92"/>
      <c r="T46" s="70"/>
      <c r="U46" s="70"/>
      <c r="V46" s="70"/>
      <c r="W46" s="70"/>
      <c r="X46" s="90"/>
      <c r="Y46" s="69"/>
      <c r="Z46" s="70"/>
      <c r="AA46" s="70"/>
      <c r="AB46" s="70"/>
      <c r="AC46" s="70"/>
      <c r="AD46" s="71"/>
      <c r="AE46" s="97">
        <v>15</v>
      </c>
      <c r="AF46" s="72">
        <v>30</v>
      </c>
      <c r="AG46" s="72"/>
      <c r="AH46" s="72"/>
      <c r="AI46" s="72"/>
      <c r="AJ46" s="73">
        <v>4</v>
      </c>
    </row>
    <row r="47" spans="1:36" ht="16.149999999999999" customHeight="1" x14ac:dyDescent="0.25">
      <c r="A47" s="80"/>
      <c r="B47" s="213" t="s">
        <v>95</v>
      </c>
      <c r="C47" s="165" t="s">
        <v>94</v>
      </c>
      <c r="D47" s="122" t="s">
        <v>69</v>
      </c>
      <c r="E47" s="17" t="s">
        <v>60</v>
      </c>
      <c r="F47" s="16">
        <f t="shared" ref="F47:F54" si="31">SUM(G47:K47)</f>
        <v>45</v>
      </c>
      <c r="G47" s="16">
        <f t="shared" si="23"/>
        <v>15</v>
      </c>
      <c r="H47" s="16">
        <f t="shared" si="24"/>
        <v>30</v>
      </c>
      <c r="I47" s="16">
        <f t="shared" si="25"/>
        <v>0</v>
      </c>
      <c r="J47" s="16">
        <f t="shared" si="26"/>
        <v>0</v>
      </c>
      <c r="K47" s="16">
        <f t="shared" si="27"/>
        <v>0</v>
      </c>
      <c r="L47" s="18">
        <f t="shared" si="22"/>
        <v>4</v>
      </c>
      <c r="M47" s="17"/>
      <c r="N47" s="16"/>
      <c r="O47" s="16"/>
      <c r="P47" s="16"/>
      <c r="Q47" s="16"/>
      <c r="R47" s="18"/>
      <c r="S47" s="75"/>
      <c r="T47" s="16"/>
      <c r="U47" s="16"/>
      <c r="V47" s="16"/>
      <c r="W47" s="16"/>
      <c r="X47" s="84"/>
      <c r="Y47" s="17">
        <v>15</v>
      </c>
      <c r="Z47" s="16">
        <v>30</v>
      </c>
      <c r="AA47" s="16"/>
      <c r="AB47" s="16"/>
      <c r="AC47" s="16"/>
      <c r="AD47" s="18">
        <v>4</v>
      </c>
      <c r="AE47" s="75"/>
      <c r="AF47" s="16"/>
      <c r="AG47" s="16"/>
      <c r="AH47" s="16"/>
      <c r="AI47" s="16"/>
      <c r="AJ47" s="18"/>
    </row>
    <row r="48" spans="1:36" ht="16.149999999999999" customHeight="1" x14ac:dyDescent="0.25">
      <c r="A48" s="81"/>
      <c r="B48" s="211"/>
      <c r="C48" s="166"/>
      <c r="D48" s="123" t="s">
        <v>70</v>
      </c>
      <c r="E48" s="8" t="s">
        <v>60</v>
      </c>
      <c r="F48" s="1">
        <f t="shared" si="31"/>
        <v>45</v>
      </c>
      <c r="G48" s="1">
        <f t="shared" si="23"/>
        <v>15</v>
      </c>
      <c r="H48" s="1">
        <f t="shared" si="24"/>
        <v>30</v>
      </c>
      <c r="I48" s="1">
        <f t="shared" si="25"/>
        <v>0</v>
      </c>
      <c r="J48" s="1">
        <f t="shared" si="26"/>
        <v>0</v>
      </c>
      <c r="K48" s="1">
        <f t="shared" si="27"/>
        <v>0</v>
      </c>
      <c r="L48" s="9">
        <f t="shared" si="22"/>
        <v>4</v>
      </c>
      <c r="M48" s="8"/>
      <c r="N48" s="1"/>
      <c r="O48" s="1"/>
      <c r="P48" s="1"/>
      <c r="Q48" s="1"/>
      <c r="R48" s="9"/>
      <c r="S48" s="7"/>
      <c r="T48" s="1"/>
      <c r="U48" s="1"/>
      <c r="V48" s="1"/>
      <c r="W48" s="1"/>
      <c r="X48" s="6"/>
      <c r="Y48" s="31">
        <v>15</v>
      </c>
      <c r="Z48" s="27">
        <v>30</v>
      </c>
      <c r="AA48" s="27"/>
      <c r="AB48" s="27"/>
      <c r="AC48" s="27"/>
      <c r="AD48" s="28">
        <v>4</v>
      </c>
      <c r="AE48" s="7"/>
      <c r="AF48" s="1"/>
      <c r="AG48" s="1"/>
      <c r="AH48" s="1"/>
      <c r="AI48" s="1"/>
      <c r="AJ48" s="9"/>
    </row>
    <row r="49" spans="1:36" ht="16.149999999999999" customHeight="1" x14ac:dyDescent="0.25">
      <c r="A49" s="81"/>
      <c r="B49" s="211"/>
      <c r="C49" s="166"/>
      <c r="D49" s="119" t="s">
        <v>75</v>
      </c>
      <c r="E49" s="8" t="s">
        <v>60</v>
      </c>
      <c r="F49" s="1">
        <f t="shared" si="31"/>
        <v>45</v>
      </c>
      <c r="G49" s="1">
        <f t="shared" si="23"/>
        <v>15</v>
      </c>
      <c r="H49" s="1">
        <f t="shared" si="24"/>
        <v>30</v>
      </c>
      <c r="I49" s="1">
        <f t="shared" si="25"/>
        <v>0</v>
      </c>
      <c r="J49" s="1">
        <f t="shared" si="26"/>
        <v>0</v>
      </c>
      <c r="K49" s="1">
        <f t="shared" si="27"/>
        <v>0</v>
      </c>
      <c r="L49" s="9">
        <f t="shared" si="22"/>
        <v>4</v>
      </c>
      <c r="M49" s="8"/>
      <c r="N49" s="1"/>
      <c r="O49" s="1"/>
      <c r="P49" s="1"/>
      <c r="Q49" s="1"/>
      <c r="R49" s="9"/>
      <c r="S49" s="7"/>
      <c r="T49" s="1"/>
      <c r="U49" s="1"/>
      <c r="V49" s="1"/>
      <c r="W49" s="1"/>
      <c r="X49" s="6"/>
      <c r="Y49" s="31">
        <v>15</v>
      </c>
      <c r="Z49" s="27">
        <v>30</v>
      </c>
      <c r="AA49" s="27"/>
      <c r="AB49" s="27"/>
      <c r="AC49" s="27"/>
      <c r="AD49" s="28">
        <v>4</v>
      </c>
      <c r="AE49" s="7"/>
      <c r="AF49" s="1"/>
      <c r="AG49" s="1"/>
      <c r="AH49" s="1"/>
      <c r="AI49" s="1"/>
      <c r="AJ49" s="9"/>
    </row>
    <row r="50" spans="1:36" ht="16.149999999999999" customHeight="1" x14ac:dyDescent="0.25">
      <c r="A50" s="81"/>
      <c r="B50" s="211"/>
      <c r="C50" s="166"/>
      <c r="D50" s="123" t="s">
        <v>71</v>
      </c>
      <c r="E50" s="8" t="s">
        <v>60</v>
      </c>
      <c r="F50" s="1">
        <f t="shared" si="31"/>
        <v>45</v>
      </c>
      <c r="G50" s="1">
        <f t="shared" si="23"/>
        <v>15</v>
      </c>
      <c r="H50" s="1">
        <f t="shared" si="24"/>
        <v>30</v>
      </c>
      <c r="I50" s="1">
        <f t="shared" si="25"/>
        <v>0</v>
      </c>
      <c r="J50" s="1">
        <f t="shared" si="26"/>
        <v>0</v>
      </c>
      <c r="K50" s="1">
        <f t="shared" si="27"/>
        <v>0</v>
      </c>
      <c r="L50" s="9">
        <f t="shared" si="22"/>
        <v>4</v>
      </c>
      <c r="M50" s="8"/>
      <c r="N50" s="1"/>
      <c r="O50" s="1"/>
      <c r="P50" s="1"/>
      <c r="Q50" s="1"/>
      <c r="R50" s="9"/>
      <c r="S50" s="7"/>
      <c r="T50" s="1"/>
      <c r="U50" s="1"/>
      <c r="V50" s="1"/>
      <c r="W50" s="1"/>
      <c r="X50" s="6"/>
      <c r="Y50" s="31">
        <v>15</v>
      </c>
      <c r="Z50" s="27">
        <v>30</v>
      </c>
      <c r="AA50" s="27"/>
      <c r="AB50" s="27"/>
      <c r="AC50" s="27"/>
      <c r="AD50" s="28">
        <v>4</v>
      </c>
      <c r="AE50" s="7"/>
      <c r="AF50" s="1"/>
      <c r="AG50" s="1"/>
      <c r="AH50" s="1"/>
      <c r="AI50" s="1"/>
      <c r="AJ50" s="9"/>
    </row>
    <row r="51" spans="1:36" ht="16.149999999999999" customHeight="1" x14ac:dyDescent="0.25">
      <c r="A51" s="79"/>
      <c r="B51" s="211"/>
      <c r="C51" s="166"/>
      <c r="D51" s="124" t="s">
        <v>72</v>
      </c>
      <c r="E51" s="13" t="s">
        <v>33</v>
      </c>
      <c r="F51" s="11">
        <f t="shared" si="31"/>
        <v>45</v>
      </c>
      <c r="G51" s="11">
        <f t="shared" ref="G51:G57" si="32">SUM(M51,S51,Y51,AE51)</f>
        <v>15</v>
      </c>
      <c r="H51" s="11">
        <f t="shared" ref="H51:H57" si="33">SUM(N51,T51,Z51,AF51)</f>
        <v>30</v>
      </c>
      <c r="I51" s="11">
        <f t="shared" ref="I51:I57" si="34">SUM(O51,U51,AA51,AG51)</f>
        <v>0</v>
      </c>
      <c r="J51" s="11">
        <f t="shared" ref="J51:J57" si="35">SUM(P51,V51,AB51,AH51)</f>
        <v>0</v>
      </c>
      <c r="K51" s="11">
        <f t="shared" ref="K51:K57" si="36">SUM(Q51,W51,AC51,AI51)</f>
        <v>0</v>
      </c>
      <c r="L51" s="14">
        <f t="shared" ref="L51:L57" si="37">SUM(R51,X51,AD51,AJ51)</f>
        <v>4</v>
      </c>
      <c r="M51" s="13"/>
      <c r="N51" s="11"/>
      <c r="O51" s="11"/>
      <c r="P51" s="11"/>
      <c r="Q51" s="11"/>
      <c r="R51" s="14"/>
      <c r="S51" s="15"/>
      <c r="T51" s="11"/>
      <c r="U51" s="11"/>
      <c r="V51" s="11"/>
      <c r="W51" s="11"/>
      <c r="X51" s="12"/>
      <c r="Y51" s="13"/>
      <c r="Z51" s="11"/>
      <c r="AA51" s="11"/>
      <c r="AB51" s="11"/>
      <c r="AC51" s="11"/>
      <c r="AD51" s="14"/>
      <c r="AE51" s="98">
        <v>15</v>
      </c>
      <c r="AF51" s="58">
        <v>30</v>
      </c>
      <c r="AG51" s="58"/>
      <c r="AH51" s="58"/>
      <c r="AI51" s="58"/>
      <c r="AJ51" s="59">
        <v>4</v>
      </c>
    </row>
    <row r="52" spans="1:36" ht="16.149999999999999" customHeight="1" x14ac:dyDescent="0.25">
      <c r="A52" s="79"/>
      <c r="B52" s="211"/>
      <c r="C52" s="166"/>
      <c r="D52" s="124" t="s">
        <v>73</v>
      </c>
      <c r="E52" s="13" t="s">
        <v>33</v>
      </c>
      <c r="F52" s="11">
        <f t="shared" si="31"/>
        <v>45</v>
      </c>
      <c r="G52" s="11">
        <f t="shared" si="32"/>
        <v>15</v>
      </c>
      <c r="H52" s="11">
        <f t="shared" si="33"/>
        <v>30</v>
      </c>
      <c r="I52" s="11">
        <f t="shared" si="34"/>
        <v>0</v>
      </c>
      <c r="J52" s="11">
        <f t="shared" si="35"/>
        <v>0</v>
      </c>
      <c r="K52" s="11">
        <f t="shared" si="36"/>
        <v>0</v>
      </c>
      <c r="L52" s="14">
        <f t="shared" si="37"/>
        <v>4</v>
      </c>
      <c r="M52" s="13"/>
      <c r="N52" s="11"/>
      <c r="O52" s="11"/>
      <c r="P52" s="11"/>
      <c r="Q52" s="11"/>
      <c r="R52" s="14"/>
      <c r="S52" s="15"/>
      <c r="T52" s="11"/>
      <c r="U52" s="11"/>
      <c r="V52" s="11"/>
      <c r="W52" s="11"/>
      <c r="X52" s="12"/>
      <c r="Y52" s="13"/>
      <c r="Z52" s="11"/>
      <c r="AA52" s="11"/>
      <c r="AB52" s="11"/>
      <c r="AC52" s="11"/>
      <c r="AD52" s="14"/>
      <c r="AE52" s="98">
        <v>15</v>
      </c>
      <c r="AF52" s="58">
        <v>30</v>
      </c>
      <c r="AG52" s="58"/>
      <c r="AH52" s="58"/>
      <c r="AI52" s="58"/>
      <c r="AJ52" s="59">
        <v>4</v>
      </c>
    </row>
    <row r="53" spans="1:36" ht="16.149999999999999" customHeight="1" thickBot="1" x14ac:dyDescent="0.3">
      <c r="A53" s="79"/>
      <c r="B53" s="211"/>
      <c r="C53" s="167"/>
      <c r="D53" s="125" t="s">
        <v>74</v>
      </c>
      <c r="E53" s="13" t="s">
        <v>33</v>
      </c>
      <c r="F53" s="19">
        <f t="shared" si="31"/>
        <v>45</v>
      </c>
      <c r="G53" s="19">
        <f t="shared" si="32"/>
        <v>15</v>
      </c>
      <c r="H53" s="19">
        <f t="shared" si="33"/>
        <v>30</v>
      </c>
      <c r="I53" s="19">
        <f t="shared" si="34"/>
        <v>0</v>
      </c>
      <c r="J53" s="19">
        <f t="shared" si="35"/>
        <v>0</v>
      </c>
      <c r="K53" s="19">
        <f t="shared" si="36"/>
        <v>0</v>
      </c>
      <c r="L53" s="20">
        <f t="shared" si="37"/>
        <v>4</v>
      </c>
      <c r="M53" s="21"/>
      <c r="N53" s="19"/>
      <c r="O53" s="19"/>
      <c r="P53" s="19"/>
      <c r="Q53" s="19"/>
      <c r="R53" s="20"/>
      <c r="S53" s="93"/>
      <c r="T53" s="19"/>
      <c r="U53" s="19"/>
      <c r="V53" s="19"/>
      <c r="W53" s="19"/>
      <c r="X53" s="85"/>
      <c r="Y53" s="21"/>
      <c r="Z53" s="19"/>
      <c r="AA53" s="19"/>
      <c r="AB53" s="19"/>
      <c r="AC53" s="19"/>
      <c r="AD53" s="20"/>
      <c r="AE53" s="93">
        <v>15</v>
      </c>
      <c r="AF53" s="19">
        <v>30</v>
      </c>
      <c r="AG53" s="19"/>
      <c r="AH53" s="19"/>
      <c r="AI53" s="19"/>
      <c r="AJ53" s="20">
        <v>4</v>
      </c>
    </row>
    <row r="54" spans="1:36" ht="16.149999999999999" customHeight="1" x14ac:dyDescent="0.25">
      <c r="A54" s="78"/>
      <c r="B54" s="160" t="s">
        <v>61</v>
      </c>
      <c r="C54" s="165" t="s">
        <v>94</v>
      </c>
      <c r="D54" s="126" t="s">
        <v>45</v>
      </c>
      <c r="E54" s="31" t="s">
        <v>60</v>
      </c>
      <c r="F54" s="27">
        <f t="shared" si="31"/>
        <v>45</v>
      </c>
      <c r="G54" s="27">
        <f t="shared" si="32"/>
        <v>15</v>
      </c>
      <c r="H54" s="27">
        <f t="shared" si="33"/>
        <v>30</v>
      </c>
      <c r="I54" s="27">
        <f t="shared" si="34"/>
        <v>0</v>
      </c>
      <c r="J54" s="27">
        <f t="shared" si="35"/>
        <v>0</v>
      </c>
      <c r="K54" s="27">
        <f t="shared" si="36"/>
        <v>0</v>
      </c>
      <c r="L54" s="28">
        <f t="shared" si="37"/>
        <v>4</v>
      </c>
      <c r="M54" s="31"/>
      <c r="N54" s="27"/>
      <c r="O54" s="27"/>
      <c r="P54" s="27"/>
      <c r="Q54" s="27"/>
      <c r="R54" s="28"/>
      <c r="S54" s="29"/>
      <c r="T54" s="27"/>
      <c r="U54" s="27"/>
      <c r="V54" s="27"/>
      <c r="W54" s="27"/>
      <c r="X54" s="30"/>
      <c r="Y54" s="31">
        <v>15</v>
      </c>
      <c r="Z54" s="27">
        <v>30</v>
      </c>
      <c r="AA54" s="27"/>
      <c r="AB54" s="27"/>
      <c r="AC54" s="27"/>
      <c r="AD54" s="28">
        <v>4</v>
      </c>
      <c r="AE54" s="29"/>
      <c r="AF54" s="27"/>
      <c r="AG54" s="27"/>
      <c r="AH54" s="27"/>
      <c r="AI54" s="27"/>
      <c r="AJ54" s="28"/>
    </row>
    <row r="55" spans="1:36" ht="16.149999999999999" customHeight="1" x14ac:dyDescent="0.25">
      <c r="A55" s="76"/>
      <c r="B55" s="161"/>
      <c r="C55" s="166"/>
      <c r="D55" s="119" t="s">
        <v>46</v>
      </c>
      <c r="E55" s="8" t="s">
        <v>60</v>
      </c>
      <c r="F55" s="27">
        <f t="shared" ref="F55:F60" si="38">SUM(G55:K55)</f>
        <v>45</v>
      </c>
      <c r="G55" s="27">
        <f t="shared" si="32"/>
        <v>15</v>
      </c>
      <c r="H55" s="27">
        <f t="shared" si="33"/>
        <v>30</v>
      </c>
      <c r="I55" s="27">
        <f t="shared" si="34"/>
        <v>0</v>
      </c>
      <c r="J55" s="27">
        <f t="shared" si="35"/>
        <v>0</v>
      </c>
      <c r="K55" s="27">
        <f t="shared" si="36"/>
        <v>0</v>
      </c>
      <c r="L55" s="28">
        <f t="shared" si="37"/>
        <v>4</v>
      </c>
      <c r="M55" s="8"/>
      <c r="N55" s="1"/>
      <c r="O55" s="1"/>
      <c r="P55" s="1"/>
      <c r="Q55" s="1"/>
      <c r="R55" s="9"/>
      <c r="S55" s="7"/>
      <c r="T55" s="1"/>
      <c r="U55" s="1"/>
      <c r="V55" s="1"/>
      <c r="W55" s="1"/>
      <c r="X55" s="6"/>
      <c r="Y55" s="31">
        <v>15</v>
      </c>
      <c r="Z55" s="27">
        <v>30</v>
      </c>
      <c r="AA55" s="27"/>
      <c r="AB55" s="27"/>
      <c r="AC55" s="27"/>
      <c r="AD55" s="28">
        <v>4</v>
      </c>
      <c r="AE55" s="7"/>
      <c r="AF55" s="1"/>
      <c r="AG55" s="1"/>
      <c r="AH55" s="1"/>
      <c r="AI55" s="1"/>
      <c r="AJ55" s="9"/>
    </row>
    <row r="56" spans="1:36" ht="16.149999999999999" customHeight="1" x14ac:dyDescent="0.25">
      <c r="A56" s="76"/>
      <c r="B56" s="161"/>
      <c r="C56" s="166"/>
      <c r="D56" s="119" t="s">
        <v>47</v>
      </c>
      <c r="E56" s="8" t="s">
        <v>60</v>
      </c>
      <c r="F56" s="27">
        <f t="shared" si="38"/>
        <v>45</v>
      </c>
      <c r="G56" s="27">
        <f t="shared" si="32"/>
        <v>15</v>
      </c>
      <c r="H56" s="27">
        <f t="shared" si="33"/>
        <v>30</v>
      </c>
      <c r="I56" s="27">
        <f t="shared" si="34"/>
        <v>0</v>
      </c>
      <c r="J56" s="27">
        <f t="shared" si="35"/>
        <v>0</v>
      </c>
      <c r="K56" s="27">
        <f t="shared" si="36"/>
        <v>0</v>
      </c>
      <c r="L56" s="28">
        <f t="shared" si="37"/>
        <v>4</v>
      </c>
      <c r="M56" s="8"/>
      <c r="N56" s="1"/>
      <c r="O56" s="1"/>
      <c r="P56" s="1"/>
      <c r="Q56" s="1"/>
      <c r="R56" s="9"/>
      <c r="S56" s="7"/>
      <c r="T56" s="1"/>
      <c r="U56" s="1"/>
      <c r="V56" s="1"/>
      <c r="W56" s="1"/>
      <c r="X56" s="6"/>
      <c r="Y56" s="31">
        <v>15</v>
      </c>
      <c r="Z56" s="27">
        <v>30</v>
      </c>
      <c r="AA56" s="27"/>
      <c r="AB56" s="27"/>
      <c r="AC56" s="27"/>
      <c r="AD56" s="28">
        <v>4</v>
      </c>
      <c r="AE56" s="7"/>
      <c r="AF56" s="1"/>
      <c r="AG56" s="1"/>
      <c r="AH56" s="1"/>
      <c r="AI56" s="1"/>
      <c r="AJ56" s="9"/>
    </row>
    <row r="57" spans="1:36" ht="16.149999999999999" customHeight="1" x14ac:dyDescent="0.25">
      <c r="A57" s="76"/>
      <c r="B57" s="161"/>
      <c r="C57" s="166"/>
      <c r="D57" s="119" t="s">
        <v>49</v>
      </c>
      <c r="E57" s="8" t="s">
        <v>60</v>
      </c>
      <c r="F57" s="27">
        <f t="shared" si="38"/>
        <v>45</v>
      </c>
      <c r="G57" s="27">
        <f t="shared" si="32"/>
        <v>15</v>
      </c>
      <c r="H57" s="27">
        <f t="shared" si="33"/>
        <v>30</v>
      </c>
      <c r="I57" s="27">
        <f t="shared" si="34"/>
        <v>0</v>
      </c>
      <c r="J57" s="27">
        <f t="shared" si="35"/>
        <v>0</v>
      </c>
      <c r="K57" s="27">
        <f t="shared" si="36"/>
        <v>0</v>
      </c>
      <c r="L57" s="28">
        <f t="shared" si="37"/>
        <v>4</v>
      </c>
      <c r="M57" s="8"/>
      <c r="N57" s="1"/>
      <c r="O57" s="1"/>
      <c r="P57" s="1"/>
      <c r="Q57" s="1"/>
      <c r="R57" s="9"/>
      <c r="S57" s="7"/>
      <c r="T57" s="1"/>
      <c r="U57" s="1"/>
      <c r="V57" s="1"/>
      <c r="W57" s="1"/>
      <c r="X57" s="6"/>
      <c r="Y57" s="31">
        <v>15</v>
      </c>
      <c r="Z57" s="27">
        <v>30</v>
      </c>
      <c r="AA57" s="27"/>
      <c r="AB57" s="27"/>
      <c r="AC57" s="27"/>
      <c r="AD57" s="28">
        <v>4</v>
      </c>
      <c r="AE57" s="7"/>
      <c r="AF57" s="1"/>
      <c r="AG57" s="1"/>
      <c r="AH57" s="1"/>
      <c r="AI57" s="1"/>
      <c r="AJ57" s="9"/>
    </row>
    <row r="58" spans="1:36" ht="16.149999999999999" customHeight="1" x14ac:dyDescent="0.25">
      <c r="A58" s="79"/>
      <c r="B58" s="161"/>
      <c r="C58" s="166"/>
      <c r="D58" s="120" t="s">
        <v>48</v>
      </c>
      <c r="E58" s="13" t="s">
        <v>33</v>
      </c>
      <c r="F58" s="58">
        <f t="shared" si="38"/>
        <v>45</v>
      </c>
      <c r="G58" s="58">
        <f t="shared" ref="G58:L60" si="39">SUM(M58,S58,Y58,AE58)</f>
        <v>15</v>
      </c>
      <c r="H58" s="58">
        <f t="shared" si="39"/>
        <v>30</v>
      </c>
      <c r="I58" s="58">
        <f t="shared" si="39"/>
        <v>0</v>
      </c>
      <c r="J58" s="58">
        <f t="shared" si="39"/>
        <v>0</v>
      </c>
      <c r="K58" s="58">
        <f t="shared" si="39"/>
        <v>0</v>
      </c>
      <c r="L58" s="59">
        <f t="shared" si="39"/>
        <v>4</v>
      </c>
      <c r="M58" s="13"/>
      <c r="N58" s="11"/>
      <c r="O58" s="11"/>
      <c r="P58" s="11"/>
      <c r="Q58" s="11"/>
      <c r="R58" s="14"/>
      <c r="S58" s="15"/>
      <c r="T58" s="11"/>
      <c r="U58" s="11"/>
      <c r="V58" s="11"/>
      <c r="W58" s="11"/>
      <c r="X58" s="12"/>
      <c r="Y58" s="13"/>
      <c r="Z58" s="11"/>
      <c r="AA58" s="11"/>
      <c r="AB58" s="11"/>
      <c r="AC58" s="11"/>
      <c r="AD58" s="14"/>
      <c r="AE58" s="15">
        <v>15</v>
      </c>
      <c r="AF58" s="11">
        <v>30</v>
      </c>
      <c r="AG58" s="11"/>
      <c r="AH58" s="11"/>
      <c r="AI58" s="11"/>
      <c r="AJ58" s="14">
        <v>4</v>
      </c>
    </row>
    <row r="59" spans="1:36" ht="16.149999999999999" customHeight="1" x14ac:dyDescent="0.25">
      <c r="A59" s="79"/>
      <c r="B59" s="161"/>
      <c r="C59" s="166"/>
      <c r="D59" s="127" t="s">
        <v>50</v>
      </c>
      <c r="E59" s="13" t="s">
        <v>33</v>
      </c>
      <c r="F59" s="58">
        <f t="shared" si="38"/>
        <v>45</v>
      </c>
      <c r="G59" s="58">
        <f t="shared" si="39"/>
        <v>15</v>
      </c>
      <c r="H59" s="58">
        <f t="shared" si="39"/>
        <v>30</v>
      </c>
      <c r="I59" s="58">
        <f t="shared" si="39"/>
        <v>0</v>
      </c>
      <c r="J59" s="58">
        <f t="shared" si="39"/>
        <v>0</v>
      </c>
      <c r="K59" s="58">
        <f t="shared" si="39"/>
        <v>0</v>
      </c>
      <c r="L59" s="59">
        <f t="shared" si="39"/>
        <v>4</v>
      </c>
      <c r="M59" s="13"/>
      <c r="N59" s="11"/>
      <c r="O59" s="11"/>
      <c r="P59" s="11"/>
      <c r="Q59" s="11"/>
      <c r="R59" s="14"/>
      <c r="S59" s="15"/>
      <c r="T59" s="11"/>
      <c r="U59" s="11"/>
      <c r="V59" s="11"/>
      <c r="W59" s="11"/>
      <c r="X59" s="12"/>
      <c r="Y59" s="13"/>
      <c r="Z59" s="11"/>
      <c r="AA59" s="11"/>
      <c r="AB59" s="11"/>
      <c r="AC59" s="11"/>
      <c r="AD59" s="14"/>
      <c r="AE59" s="15">
        <v>15</v>
      </c>
      <c r="AF59" s="11">
        <v>30</v>
      </c>
      <c r="AG59" s="11"/>
      <c r="AH59" s="11"/>
      <c r="AI59" s="11"/>
      <c r="AJ59" s="14">
        <v>4</v>
      </c>
    </row>
    <row r="60" spans="1:36" ht="16.149999999999999" customHeight="1" thickBot="1" x14ac:dyDescent="0.3">
      <c r="A60" s="82"/>
      <c r="B60" s="162"/>
      <c r="C60" s="167"/>
      <c r="D60" s="128" t="s">
        <v>51</v>
      </c>
      <c r="E60" s="13" t="s">
        <v>33</v>
      </c>
      <c r="F60" s="58">
        <f t="shared" si="38"/>
        <v>45</v>
      </c>
      <c r="G60" s="58">
        <f t="shared" si="39"/>
        <v>15</v>
      </c>
      <c r="H60" s="58">
        <f t="shared" si="39"/>
        <v>30</v>
      </c>
      <c r="I60" s="58">
        <f t="shared" si="39"/>
        <v>0</v>
      </c>
      <c r="J60" s="58">
        <f t="shared" si="39"/>
        <v>0</v>
      </c>
      <c r="K60" s="58">
        <f t="shared" si="39"/>
        <v>0</v>
      </c>
      <c r="L60" s="59">
        <f t="shared" si="39"/>
        <v>4</v>
      </c>
      <c r="M60" s="21"/>
      <c r="N60" s="19"/>
      <c r="O60" s="19"/>
      <c r="P60" s="19"/>
      <c r="Q60" s="19"/>
      <c r="R60" s="20"/>
      <c r="S60" s="62"/>
      <c r="T60" s="60"/>
      <c r="U60" s="60"/>
      <c r="V60" s="60"/>
      <c r="W60" s="60"/>
      <c r="X60" s="63"/>
      <c r="Y60" s="21"/>
      <c r="Z60" s="19"/>
      <c r="AA60" s="19"/>
      <c r="AB60" s="19"/>
      <c r="AC60" s="19"/>
      <c r="AD60" s="20"/>
      <c r="AE60" s="62">
        <v>15</v>
      </c>
      <c r="AF60" s="60">
        <v>30</v>
      </c>
      <c r="AG60" s="60"/>
      <c r="AH60" s="60"/>
      <c r="AI60" s="60"/>
      <c r="AJ60" s="61">
        <v>4</v>
      </c>
    </row>
    <row r="61" spans="1:36" ht="16.149999999999999" customHeight="1" x14ac:dyDescent="0.25">
      <c r="A61" s="171" t="s">
        <v>65</v>
      </c>
      <c r="B61" s="172"/>
      <c r="C61" s="172"/>
      <c r="D61" s="173"/>
      <c r="E61" s="132"/>
      <c r="F61" s="33">
        <f>SUM(F62:F66)</f>
        <v>81</v>
      </c>
      <c r="G61" s="33">
        <f t="shared" ref="G61:AJ61" si="40">SUM(G62:G66)</f>
        <v>34</v>
      </c>
      <c r="H61" s="33">
        <f t="shared" si="40"/>
        <v>2</v>
      </c>
      <c r="I61" s="33">
        <f t="shared" si="40"/>
        <v>45</v>
      </c>
      <c r="J61" s="33">
        <f t="shared" si="40"/>
        <v>0</v>
      </c>
      <c r="K61" s="33">
        <f t="shared" si="40"/>
        <v>0</v>
      </c>
      <c r="L61" s="34">
        <f t="shared" si="40"/>
        <v>7</v>
      </c>
      <c r="M61" s="32">
        <f t="shared" si="40"/>
        <v>4</v>
      </c>
      <c r="N61" s="33">
        <f t="shared" si="40"/>
        <v>2</v>
      </c>
      <c r="O61" s="33">
        <f t="shared" si="40"/>
        <v>0</v>
      </c>
      <c r="P61" s="33">
        <f t="shared" si="40"/>
        <v>0</v>
      </c>
      <c r="Q61" s="33">
        <f t="shared" si="40"/>
        <v>0</v>
      </c>
      <c r="R61" s="86">
        <f t="shared" si="40"/>
        <v>0</v>
      </c>
      <c r="S61" s="32">
        <f t="shared" si="40"/>
        <v>0</v>
      </c>
      <c r="T61" s="33">
        <f t="shared" si="40"/>
        <v>0</v>
      </c>
      <c r="U61" s="33">
        <f t="shared" si="40"/>
        <v>30</v>
      </c>
      <c r="V61" s="33">
        <f t="shared" si="40"/>
        <v>0</v>
      </c>
      <c r="W61" s="33">
        <f t="shared" si="40"/>
        <v>0</v>
      </c>
      <c r="X61" s="86">
        <f t="shared" si="40"/>
        <v>2</v>
      </c>
      <c r="Y61" s="32">
        <f t="shared" si="40"/>
        <v>30</v>
      </c>
      <c r="Z61" s="33">
        <f t="shared" si="40"/>
        <v>0</v>
      </c>
      <c r="AA61" s="33">
        <f t="shared" si="40"/>
        <v>0</v>
      </c>
      <c r="AB61" s="33">
        <f t="shared" si="40"/>
        <v>0</v>
      </c>
      <c r="AC61" s="33">
        <f t="shared" si="40"/>
        <v>0</v>
      </c>
      <c r="AD61" s="34">
        <f t="shared" si="40"/>
        <v>3</v>
      </c>
      <c r="AE61" s="94">
        <f t="shared" si="40"/>
        <v>0</v>
      </c>
      <c r="AF61" s="33">
        <f t="shared" si="40"/>
        <v>0</v>
      </c>
      <c r="AG61" s="33">
        <f t="shared" si="40"/>
        <v>15</v>
      </c>
      <c r="AH61" s="33">
        <f t="shared" si="40"/>
        <v>0</v>
      </c>
      <c r="AI61" s="33">
        <f t="shared" si="40"/>
        <v>0</v>
      </c>
      <c r="AJ61" s="34">
        <f t="shared" si="40"/>
        <v>2</v>
      </c>
    </row>
    <row r="62" spans="1:36" ht="16.149999999999999" customHeight="1" x14ac:dyDescent="0.25">
      <c r="A62" s="157"/>
      <c r="B62" s="158"/>
      <c r="C62" s="159"/>
      <c r="D62" s="113" t="s">
        <v>52</v>
      </c>
      <c r="E62" s="8" t="s">
        <v>53</v>
      </c>
      <c r="F62" s="1">
        <v>4</v>
      </c>
      <c r="G62" s="1">
        <f t="shared" ref="G62:L66" si="41">SUM(M62,S62,Y62,AE62)</f>
        <v>4</v>
      </c>
      <c r="H62" s="1">
        <f t="shared" si="41"/>
        <v>0</v>
      </c>
      <c r="I62" s="1">
        <f t="shared" si="41"/>
        <v>0</v>
      </c>
      <c r="J62" s="1">
        <f t="shared" si="41"/>
        <v>0</v>
      </c>
      <c r="K62" s="1">
        <f t="shared" si="41"/>
        <v>0</v>
      </c>
      <c r="L62" s="9">
        <v>0</v>
      </c>
      <c r="M62" s="8">
        <v>4</v>
      </c>
      <c r="N62" s="1"/>
      <c r="O62" s="1"/>
      <c r="P62" s="1"/>
      <c r="Q62" s="1"/>
      <c r="R62" s="6"/>
      <c r="S62" s="8"/>
      <c r="T62" s="1"/>
      <c r="U62" s="1"/>
      <c r="V62" s="1"/>
      <c r="W62" s="1"/>
      <c r="X62" s="6"/>
      <c r="Y62" s="8"/>
      <c r="Z62" s="1"/>
      <c r="AA62" s="1"/>
      <c r="AB62" s="1"/>
      <c r="AC62" s="1"/>
      <c r="AD62" s="9"/>
      <c r="AE62" s="7"/>
      <c r="AF62" s="1"/>
      <c r="AG62" s="1"/>
      <c r="AH62" s="1"/>
      <c r="AI62" s="1"/>
      <c r="AJ62" s="9"/>
    </row>
    <row r="63" spans="1:36" ht="16.149999999999999" customHeight="1" x14ac:dyDescent="0.25">
      <c r="A63" s="157"/>
      <c r="B63" s="158"/>
      <c r="C63" s="159"/>
      <c r="D63" s="113" t="s">
        <v>54</v>
      </c>
      <c r="E63" s="8" t="s">
        <v>53</v>
      </c>
      <c r="F63" s="1">
        <v>2</v>
      </c>
      <c r="G63" s="1">
        <f t="shared" si="41"/>
        <v>0</v>
      </c>
      <c r="H63" s="1">
        <f t="shared" si="41"/>
        <v>2</v>
      </c>
      <c r="I63" s="1">
        <f t="shared" si="41"/>
        <v>0</v>
      </c>
      <c r="J63" s="1">
        <f t="shared" si="41"/>
        <v>0</v>
      </c>
      <c r="K63" s="1">
        <f t="shared" si="41"/>
        <v>0</v>
      </c>
      <c r="L63" s="9">
        <v>0</v>
      </c>
      <c r="M63" s="8"/>
      <c r="N63" s="1">
        <v>2</v>
      </c>
      <c r="O63" s="1"/>
      <c r="P63" s="1"/>
      <c r="Q63" s="1"/>
      <c r="R63" s="6"/>
      <c r="S63" s="8"/>
      <c r="T63" s="1"/>
      <c r="U63" s="1"/>
      <c r="V63" s="1"/>
      <c r="W63" s="1"/>
      <c r="X63" s="6"/>
      <c r="Y63" s="8"/>
      <c r="Z63" s="1"/>
      <c r="AA63" s="1"/>
      <c r="AB63" s="1"/>
      <c r="AC63" s="1"/>
      <c r="AD63" s="9"/>
      <c r="AE63" s="7"/>
      <c r="AF63" s="1"/>
      <c r="AG63" s="1"/>
      <c r="AH63" s="1"/>
      <c r="AI63" s="1"/>
      <c r="AJ63" s="9"/>
    </row>
    <row r="64" spans="1:36" ht="16.149999999999999" customHeight="1" x14ac:dyDescent="0.25">
      <c r="A64" s="157"/>
      <c r="B64" s="158"/>
      <c r="C64" s="159"/>
      <c r="D64" s="129" t="s">
        <v>55</v>
      </c>
      <c r="E64" s="8" t="s">
        <v>29</v>
      </c>
      <c r="F64" s="1">
        <f>SUM(G64:K64)</f>
        <v>30</v>
      </c>
      <c r="G64" s="1">
        <f t="shared" si="41"/>
        <v>0</v>
      </c>
      <c r="H64" s="1">
        <f t="shared" si="41"/>
        <v>0</v>
      </c>
      <c r="I64" s="1">
        <f t="shared" si="41"/>
        <v>30</v>
      </c>
      <c r="J64" s="1">
        <f t="shared" si="41"/>
        <v>0</v>
      </c>
      <c r="K64" s="1">
        <f t="shared" si="41"/>
        <v>0</v>
      </c>
      <c r="L64" s="9">
        <f t="shared" si="41"/>
        <v>2</v>
      </c>
      <c r="M64" s="8"/>
      <c r="N64" s="1"/>
      <c r="O64" s="1"/>
      <c r="P64" s="1"/>
      <c r="Q64" s="1"/>
      <c r="R64" s="6"/>
      <c r="S64" s="8"/>
      <c r="T64" s="1"/>
      <c r="U64" s="1">
        <v>30</v>
      </c>
      <c r="V64" s="1"/>
      <c r="W64" s="1"/>
      <c r="X64" s="6">
        <v>2</v>
      </c>
      <c r="Y64" s="8"/>
      <c r="Z64" s="1"/>
      <c r="AA64" s="1"/>
      <c r="AB64" s="1"/>
      <c r="AC64" s="1"/>
      <c r="AD64" s="9"/>
      <c r="AE64" s="7"/>
      <c r="AF64" s="1"/>
      <c r="AG64" s="1"/>
      <c r="AH64" s="1"/>
      <c r="AI64" s="1"/>
      <c r="AJ64" s="9"/>
    </row>
    <row r="65" spans="1:36" ht="16.149999999999999" customHeight="1" x14ac:dyDescent="0.25">
      <c r="A65" s="157"/>
      <c r="B65" s="158"/>
      <c r="C65" s="159"/>
      <c r="D65" s="130" t="s">
        <v>98</v>
      </c>
      <c r="E65" s="8" t="s">
        <v>33</v>
      </c>
      <c r="F65" s="1">
        <f>SUM(G65:K65)</f>
        <v>30</v>
      </c>
      <c r="G65" s="1">
        <f t="shared" ref="G65:L65" si="42">SUM(M65,S65,Y65,AE65)</f>
        <v>30</v>
      </c>
      <c r="H65" s="1">
        <f t="shared" si="42"/>
        <v>0</v>
      </c>
      <c r="I65" s="1">
        <f t="shared" si="42"/>
        <v>0</v>
      </c>
      <c r="J65" s="1">
        <f t="shared" si="42"/>
        <v>0</v>
      </c>
      <c r="K65" s="1">
        <f t="shared" si="42"/>
        <v>0</v>
      </c>
      <c r="L65" s="9">
        <f t="shared" si="42"/>
        <v>3</v>
      </c>
      <c r="M65" s="8"/>
      <c r="N65" s="1"/>
      <c r="O65" s="1"/>
      <c r="P65" s="1"/>
      <c r="Q65" s="1"/>
      <c r="R65" s="6"/>
      <c r="S65" s="8"/>
      <c r="T65" s="1"/>
      <c r="U65" s="1"/>
      <c r="V65" s="1"/>
      <c r="W65" s="1"/>
      <c r="X65" s="6"/>
      <c r="Y65" s="8">
        <v>30</v>
      </c>
      <c r="Z65" s="1"/>
      <c r="AA65" s="1"/>
      <c r="AB65" s="1"/>
      <c r="AC65" s="1"/>
      <c r="AD65" s="9">
        <v>3</v>
      </c>
      <c r="AE65" s="7"/>
      <c r="AF65" s="1"/>
      <c r="AG65" s="1"/>
      <c r="AH65" s="1"/>
      <c r="AI65" s="1"/>
      <c r="AJ65" s="9"/>
    </row>
    <row r="66" spans="1:36" s="45" customFormat="1" ht="16.149999999999999" customHeight="1" x14ac:dyDescent="0.2">
      <c r="A66" s="157"/>
      <c r="B66" s="158"/>
      <c r="C66" s="159"/>
      <c r="D66" s="130" t="s">
        <v>99</v>
      </c>
      <c r="E66" s="48" t="s">
        <v>33</v>
      </c>
      <c r="F66" s="47">
        <f>SUM(G66:K66)</f>
        <v>15</v>
      </c>
      <c r="G66" s="46">
        <f t="shared" si="41"/>
        <v>0</v>
      </c>
      <c r="H66" s="46">
        <f t="shared" si="41"/>
        <v>0</v>
      </c>
      <c r="I66" s="46">
        <f t="shared" si="41"/>
        <v>15</v>
      </c>
      <c r="J66" s="46">
        <f t="shared" si="41"/>
        <v>0</v>
      </c>
      <c r="K66" s="46">
        <f t="shared" si="41"/>
        <v>0</v>
      </c>
      <c r="L66" s="49">
        <f t="shared" si="41"/>
        <v>2</v>
      </c>
      <c r="M66" s="48"/>
      <c r="N66" s="46"/>
      <c r="O66" s="46"/>
      <c r="P66" s="46"/>
      <c r="Q66" s="46"/>
      <c r="R66" s="51"/>
      <c r="S66" s="48"/>
      <c r="T66" s="46"/>
      <c r="U66" s="46"/>
      <c r="V66" s="46"/>
      <c r="W66" s="46"/>
      <c r="X66" s="51"/>
      <c r="Y66" s="48"/>
      <c r="Z66" s="46"/>
      <c r="AA66" s="46"/>
      <c r="AB66" s="46"/>
      <c r="AC66" s="46"/>
      <c r="AD66" s="49"/>
      <c r="AE66" s="52"/>
      <c r="AF66" s="46"/>
      <c r="AG66" s="46">
        <v>15</v>
      </c>
      <c r="AH66" s="46"/>
      <c r="AI66" s="46"/>
      <c r="AJ66" s="49">
        <v>2</v>
      </c>
    </row>
    <row r="67" spans="1:36" ht="16.149999999999999" customHeight="1" thickBot="1" x14ac:dyDescent="0.3">
      <c r="A67" s="163" t="s">
        <v>56</v>
      </c>
      <c r="B67" s="164"/>
      <c r="C67" s="164"/>
      <c r="D67" s="164"/>
      <c r="E67" s="21"/>
      <c r="F67" s="133">
        <f t="shared" ref="F67:AJ67" si="43">SUM(F9,F16,F28,F32,F61)</f>
        <v>1041</v>
      </c>
      <c r="G67" s="10">
        <f t="shared" si="43"/>
        <v>424</v>
      </c>
      <c r="H67" s="10">
        <f t="shared" si="43"/>
        <v>332</v>
      </c>
      <c r="I67" s="10">
        <f t="shared" si="43"/>
        <v>75</v>
      </c>
      <c r="J67" s="10">
        <f t="shared" si="43"/>
        <v>90</v>
      </c>
      <c r="K67" s="10">
        <f t="shared" si="43"/>
        <v>120</v>
      </c>
      <c r="L67" s="83">
        <f t="shared" si="43"/>
        <v>120</v>
      </c>
      <c r="M67" s="88">
        <f t="shared" si="43"/>
        <v>139</v>
      </c>
      <c r="N67" s="10">
        <f t="shared" si="43"/>
        <v>62</v>
      </c>
      <c r="O67" s="10">
        <f t="shared" si="43"/>
        <v>30</v>
      </c>
      <c r="P67" s="10">
        <f t="shared" si="43"/>
        <v>60</v>
      </c>
      <c r="Q67" s="10">
        <f t="shared" si="43"/>
        <v>0</v>
      </c>
      <c r="R67" s="87">
        <f t="shared" si="43"/>
        <v>30</v>
      </c>
      <c r="S67" s="88">
        <f t="shared" si="43"/>
        <v>135</v>
      </c>
      <c r="T67" s="10">
        <f t="shared" si="43"/>
        <v>90</v>
      </c>
      <c r="U67" s="10">
        <f t="shared" si="43"/>
        <v>30</v>
      </c>
      <c r="V67" s="10">
        <f t="shared" si="43"/>
        <v>30</v>
      </c>
      <c r="W67" s="10">
        <f t="shared" si="43"/>
        <v>30</v>
      </c>
      <c r="X67" s="87">
        <f t="shared" si="43"/>
        <v>30</v>
      </c>
      <c r="Y67" s="88">
        <f t="shared" si="43"/>
        <v>120</v>
      </c>
      <c r="Z67" s="10">
        <f t="shared" si="43"/>
        <v>120</v>
      </c>
      <c r="AA67" s="10">
        <f t="shared" si="43"/>
        <v>0</v>
      </c>
      <c r="AB67" s="10">
        <f t="shared" si="43"/>
        <v>0</v>
      </c>
      <c r="AC67" s="10">
        <f t="shared" si="43"/>
        <v>60</v>
      </c>
      <c r="AD67" s="83">
        <f t="shared" si="43"/>
        <v>30</v>
      </c>
      <c r="AE67" s="95">
        <f t="shared" si="43"/>
        <v>0</v>
      </c>
      <c r="AF67" s="10">
        <f t="shared" si="43"/>
        <v>30</v>
      </c>
      <c r="AG67" s="10">
        <f t="shared" si="43"/>
        <v>15</v>
      </c>
      <c r="AH67" s="10">
        <f t="shared" si="43"/>
        <v>60</v>
      </c>
      <c r="AI67" s="10">
        <f t="shared" si="43"/>
        <v>30</v>
      </c>
      <c r="AJ67" s="83">
        <f t="shared" si="43"/>
        <v>30</v>
      </c>
    </row>
    <row r="68" spans="1:36" ht="15.75" thickBot="1" x14ac:dyDescent="0.3">
      <c r="A68" s="2"/>
      <c r="B68" s="2"/>
      <c r="C68" s="2"/>
      <c r="D68" s="3"/>
      <c r="E68" s="3"/>
      <c r="F68" s="3"/>
      <c r="G68" s="3"/>
      <c r="H68" s="3"/>
      <c r="I68" s="3"/>
      <c r="J68" s="3"/>
      <c r="K68" s="3"/>
      <c r="L68" s="3"/>
      <c r="M68" s="168">
        <f>SUM(M67:Q67)</f>
        <v>291</v>
      </c>
      <c r="N68" s="169"/>
      <c r="O68" s="169"/>
      <c r="P68" s="169"/>
      <c r="Q68" s="170"/>
      <c r="R68" s="3"/>
      <c r="S68" s="168">
        <f>SUM(S67:W67)</f>
        <v>315</v>
      </c>
      <c r="T68" s="169"/>
      <c r="U68" s="169"/>
      <c r="V68" s="169"/>
      <c r="W68" s="170"/>
      <c r="X68" s="3"/>
      <c r="Y68" s="168">
        <f>SUM(Y67:AC67)</f>
        <v>300</v>
      </c>
      <c r="Z68" s="169"/>
      <c r="AA68" s="169"/>
      <c r="AB68" s="169"/>
      <c r="AC68" s="170"/>
      <c r="AD68" s="3"/>
      <c r="AE68" s="168">
        <f>SUM(AE67:AI67)</f>
        <v>135</v>
      </c>
      <c r="AF68" s="169"/>
      <c r="AG68" s="169"/>
      <c r="AH68" s="169"/>
      <c r="AI68" s="170"/>
      <c r="AJ68" s="3"/>
    </row>
    <row r="69" spans="1:36" x14ac:dyDescent="0.25">
      <c r="A69" s="2" t="s">
        <v>96</v>
      </c>
      <c r="B69" s="2"/>
      <c r="C69" s="2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1:36" x14ac:dyDescent="0.25">
      <c r="A70" s="2"/>
      <c r="B70" s="2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156"/>
      <c r="Y70" s="156"/>
      <c r="Z70" s="156"/>
      <c r="AA70" s="3"/>
      <c r="AB70" s="3"/>
      <c r="AC70" s="3"/>
      <c r="AD70" s="3"/>
      <c r="AE70" s="3"/>
      <c r="AF70" s="3"/>
      <c r="AG70" s="3"/>
      <c r="AH70" s="3"/>
      <c r="AI70" s="3"/>
      <c r="AJ70" s="3"/>
    </row>
    <row r="71" spans="1:36" x14ac:dyDescent="0.25">
      <c r="A71" s="2"/>
      <c r="B71" s="2"/>
      <c r="C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</row>
    <row r="72" spans="1:36" x14ac:dyDescent="0.25">
      <c r="A72" s="39" t="s">
        <v>57</v>
      </c>
      <c r="B72" s="37"/>
      <c r="C72" s="36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8"/>
      <c r="T72" s="38"/>
      <c r="U72" s="38"/>
      <c r="V72" s="38"/>
      <c r="W72" s="35"/>
      <c r="X72" s="35"/>
      <c r="Y72" s="35"/>
      <c r="Z72" s="35"/>
      <c r="AA72" s="35"/>
      <c r="AB72" s="35"/>
    </row>
    <row r="73" spans="1:36" x14ac:dyDescent="0.25">
      <c r="A73" s="40" t="s">
        <v>91</v>
      </c>
      <c r="B73" s="44"/>
      <c r="C73" s="43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2"/>
      <c r="T73" s="42"/>
      <c r="U73" s="42"/>
      <c r="V73" s="42"/>
      <c r="W73" s="41"/>
      <c r="X73" s="41"/>
      <c r="Y73" s="41"/>
      <c r="Z73" s="41"/>
      <c r="AA73" s="41"/>
      <c r="AB73" s="41"/>
    </row>
    <row r="74" spans="1:36" x14ac:dyDescent="0.25">
      <c r="A74" s="40" t="s">
        <v>92</v>
      </c>
      <c r="B74" s="37"/>
      <c r="C74" s="36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8"/>
      <c r="T74" s="38"/>
      <c r="U74" s="38"/>
      <c r="V74" s="38"/>
      <c r="W74" s="35"/>
      <c r="X74" s="35"/>
      <c r="Y74" s="35"/>
      <c r="Z74" s="35"/>
      <c r="AA74" s="35"/>
      <c r="AB74" s="35"/>
    </row>
    <row r="75" spans="1:36" x14ac:dyDescent="0.25">
      <c r="A75" s="40" t="s">
        <v>97</v>
      </c>
      <c r="B75" s="37"/>
      <c r="C75" s="36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8"/>
      <c r="T75" s="38"/>
      <c r="U75" s="38"/>
      <c r="V75" s="38"/>
      <c r="W75" s="35"/>
      <c r="X75" s="35"/>
      <c r="Y75" s="35"/>
      <c r="Z75" s="35"/>
      <c r="AA75" s="35"/>
      <c r="AB75" s="35"/>
    </row>
    <row r="76" spans="1:36" x14ac:dyDescent="0.25">
      <c r="A76" s="40"/>
      <c r="B76" s="37"/>
      <c r="C76" s="36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8"/>
      <c r="T76" s="38"/>
      <c r="U76" s="38"/>
      <c r="V76" s="38"/>
      <c r="W76" s="35"/>
      <c r="X76" s="35"/>
      <c r="Y76" s="35"/>
      <c r="Z76" s="35"/>
      <c r="AA76" s="35"/>
      <c r="AB76" s="35"/>
    </row>
    <row r="77" spans="1:36" x14ac:dyDescent="0.25">
      <c r="A77" s="40" t="s">
        <v>67</v>
      </c>
      <c r="B77" s="37"/>
      <c r="C77" s="36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8"/>
      <c r="T77" s="38"/>
      <c r="U77" s="38"/>
      <c r="V77" s="38"/>
      <c r="W77" s="35"/>
      <c r="X77" s="35"/>
      <c r="Y77" s="35"/>
      <c r="Z77" s="35"/>
      <c r="AA77" s="35"/>
      <c r="AB77" s="35"/>
    </row>
    <row r="78" spans="1:36" x14ac:dyDescent="0.25">
      <c r="A78" s="40" t="s">
        <v>68</v>
      </c>
      <c r="B78" s="37"/>
      <c r="C78" s="36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8"/>
      <c r="T78" s="38"/>
      <c r="U78" s="38"/>
      <c r="V78" s="38"/>
      <c r="W78" s="35"/>
      <c r="X78" s="35"/>
      <c r="Y78" s="35"/>
      <c r="Z78" s="35"/>
      <c r="AA78" s="35"/>
      <c r="AB78" s="35"/>
    </row>
    <row r="79" spans="1:36" x14ac:dyDescent="0.25">
      <c r="A79" s="39"/>
      <c r="B79" s="37"/>
      <c r="C79" s="36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8"/>
      <c r="T79" s="38"/>
      <c r="U79" s="38"/>
      <c r="V79" s="38"/>
      <c r="W79" s="35"/>
      <c r="X79" s="35"/>
      <c r="Y79" s="35"/>
      <c r="Z79" s="35"/>
      <c r="AA79" s="35"/>
      <c r="AB79" s="35"/>
    </row>
    <row r="80" spans="1:36" x14ac:dyDescent="0.25">
      <c r="A80" s="36"/>
      <c r="B80" s="37"/>
      <c r="C80" s="36"/>
      <c r="D80" s="35"/>
      <c r="E80" s="35"/>
      <c r="F80" s="35"/>
      <c r="G80" s="35"/>
      <c r="H80" s="35"/>
      <c r="I80" s="35"/>
      <c r="J80" s="195" t="s">
        <v>58</v>
      </c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35"/>
      <c r="X80" s="35"/>
      <c r="Y80" s="35"/>
      <c r="Z80" s="35"/>
      <c r="AA80" s="35"/>
      <c r="AB80" s="35"/>
    </row>
    <row r="81" spans="1:28" x14ac:dyDescent="0.25">
      <c r="A81" s="36"/>
      <c r="B81" s="37"/>
      <c r="C81" s="36"/>
      <c r="D81" s="35"/>
      <c r="E81" s="35"/>
      <c r="F81" s="35"/>
      <c r="G81" s="35"/>
      <c r="H81" s="35"/>
      <c r="I81" s="35"/>
      <c r="J81" s="210" t="s">
        <v>89</v>
      </c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35"/>
      <c r="X81" s="35"/>
      <c r="Y81" s="35"/>
      <c r="Z81" s="35"/>
      <c r="AA81" s="35"/>
      <c r="AB81" s="35"/>
    </row>
  </sheetData>
  <mergeCells count="55">
    <mergeCell ref="J81:V81"/>
    <mergeCell ref="S7:X7"/>
    <mergeCell ref="Y7:AD7"/>
    <mergeCell ref="B33:B39"/>
    <mergeCell ref="B47:B53"/>
    <mergeCell ref="A14:C14"/>
    <mergeCell ref="A10:C10"/>
    <mergeCell ref="A9:D9"/>
    <mergeCell ref="A16:D16"/>
    <mergeCell ref="A6:C8"/>
    <mergeCell ref="C47:C53"/>
    <mergeCell ref="A26:C26"/>
    <mergeCell ref="A23:C23"/>
    <mergeCell ref="A32:D32"/>
    <mergeCell ref="A30:C30"/>
    <mergeCell ref="B40:B46"/>
    <mergeCell ref="J80:V80"/>
    <mergeCell ref="M7:R7"/>
    <mergeCell ref="A11:C11"/>
    <mergeCell ref="A12:C12"/>
    <mergeCell ref="A13:C13"/>
    <mergeCell ref="A17:C17"/>
    <mergeCell ref="A19:C19"/>
    <mergeCell ref="C40:C46"/>
    <mergeCell ref="A28:D28"/>
    <mergeCell ref="A29:C29"/>
    <mergeCell ref="C33:C39"/>
    <mergeCell ref="E6:E8"/>
    <mergeCell ref="A24:C24"/>
    <mergeCell ref="D6:D8"/>
    <mergeCell ref="A18:C18"/>
    <mergeCell ref="A25:C25"/>
    <mergeCell ref="AE68:AI68"/>
    <mergeCell ref="M68:Q68"/>
    <mergeCell ref="S68:W68"/>
    <mergeCell ref="A22:C22"/>
    <mergeCell ref="A21:C21"/>
    <mergeCell ref="A31:C31"/>
    <mergeCell ref="A15:C15"/>
    <mergeCell ref="A20:C20"/>
    <mergeCell ref="A27:C27"/>
    <mergeCell ref="F6:L7"/>
    <mergeCell ref="M6:AJ6"/>
    <mergeCell ref="AE7:AJ7"/>
    <mergeCell ref="X70:Z70"/>
    <mergeCell ref="A62:C62"/>
    <mergeCell ref="B54:B60"/>
    <mergeCell ref="A67:D67"/>
    <mergeCell ref="A63:C63"/>
    <mergeCell ref="C54:C60"/>
    <mergeCell ref="Y68:AC68"/>
    <mergeCell ref="A64:C64"/>
    <mergeCell ref="A66:C66"/>
    <mergeCell ref="A61:D61"/>
    <mergeCell ref="A65:C65"/>
  </mergeCells>
  <printOptions horizontalCentered="1"/>
  <pageMargins left="0.31496062992125984" right="0.31496062992125984" top="0.59055118110236227" bottom="0.31496062992125984" header="0.31496062992125984" footer="0.31496062992125984"/>
  <pageSetup paperSize="9" scale="41" orientation="landscape" r:id="rId1"/>
  <ignoredErrors>
    <ignoredError sqref="G61:K61 Z32:AA32 AC32 G16:L16 F28:L28" formula="1"/>
    <ignoredError sqref="Y32 AB32 AD32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Wydział Ekonomiczny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Uniwersytet Opolski</dc:creator>
  <cp:lastModifiedBy>Grażyna Dudka</cp:lastModifiedBy>
  <cp:lastPrinted>2025-06-10T08:46:19Z</cp:lastPrinted>
  <dcterms:created xsi:type="dcterms:W3CDTF">2020-05-04T14:45:39Z</dcterms:created>
  <dcterms:modified xsi:type="dcterms:W3CDTF">2025-07-09T06:40:56Z</dcterms:modified>
</cp:coreProperties>
</file>