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ycja.krzeszowiec\Desktop\2022-23\BAZA-PRZYDZIAŁY 2023-2024\"/>
    </mc:Choice>
  </mc:AlternateContent>
  <bookViews>
    <workbookView xWindow="0" yWindow="0" windowWidth="21570" windowHeight="8055"/>
  </bookViews>
  <sheets>
    <sheet name="ZARZĄDZANIE II - OGÓLNE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1" i="3" l="1"/>
  <c r="L51" i="3"/>
  <c r="K51" i="3"/>
  <c r="J51" i="3"/>
  <c r="I51" i="3"/>
  <c r="M50" i="3"/>
  <c r="L50" i="3"/>
  <c r="K50" i="3"/>
  <c r="J50" i="3"/>
  <c r="I50" i="3"/>
  <c r="H50" i="3"/>
  <c r="M49" i="3"/>
  <c r="L49" i="3"/>
  <c r="K49" i="3"/>
  <c r="J49" i="3"/>
  <c r="I49" i="3"/>
  <c r="M48" i="3"/>
  <c r="L48" i="3"/>
  <c r="K48" i="3"/>
  <c r="J48" i="3"/>
  <c r="J46" i="3" s="1"/>
  <c r="I48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H46" i="3"/>
  <c r="L44" i="3"/>
  <c r="K44" i="3"/>
  <c r="L43" i="3"/>
  <c r="K43" i="3"/>
  <c r="J43" i="3"/>
  <c r="L42" i="3"/>
  <c r="K42" i="3"/>
  <c r="J42" i="3"/>
  <c r="L40" i="3"/>
  <c r="K40" i="3"/>
  <c r="J40" i="3"/>
  <c r="L39" i="3"/>
  <c r="K39" i="3"/>
  <c r="J39" i="3"/>
  <c r="L37" i="3"/>
  <c r="K37" i="3"/>
  <c r="J37" i="3"/>
  <c r="AK33" i="3"/>
  <c r="AJ33" i="3"/>
  <c r="AI33" i="3"/>
  <c r="AH33" i="3"/>
  <c r="AG33" i="3"/>
  <c r="AE33" i="3"/>
  <c r="AD33" i="3"/>
  <c r="AC33" i="3"/>
  <c r="AB33" i="3"/>
  <c r="AA33" i="3"/>
  <c r="Y33" i="3"/>
  <c r="X33" i="3"/>
  <c r="W33" i="3"/>
  <c r="V33" i="3"/>
  <c r="U33" i="3"/>
  <c r="S33" i="3"/>
  <c r="R33" i="3"/>
  <c r="Q33" i="3"/>
  <c r="P33" i="3"/>
  <c r="O33" i="3"/>
  <c r="N33" i="3"/>
  <c r="L32" i="3"/>
  <c r="K32" i="3"/>
  <c r="J32" i="3"/>
  <c r="I32" i="3"/>
  <c r="L31" i="3"/>
  <c r="K31" i="3"/>
  <c r="J31" i="3"/>
  <c r="H31" i="3"/>
  <c r="L30" i="3"/>
  <c r="K30" i="3"/>
  <c r="J30" i="3"/>
  <c r="H30" i="3"/>
  <c r="L29" i="3"/>
  <c r="K29" i="3"/>
  <c r="K28" i="3"/>
  <c r="J28" i="3"/>
  <c r="I28" i="3"/>
  <c r="H28" i="3"/>
  <c r="I27" i="3"/>
  <c r="H27" i="3"/>
  <c r="L26" i="3"/>
  <c r="K26" i="3"/>
  <c r="J26" i="3"/>
  <c r="AD25" i="3"/>
  <c r="AD16" i="3" s="1"/>
  <c r="L24" i="3"/>
  <c r="K24" i="3"/>
  <c r="G23" i="3"/>
  <c r="L22" i="3"/>
  <c r="K22" i="3"/>
  <c r="J22" i="3"/>
  <c r="L21" i="3"/>
  <c r="K21" i="3"/>
  <c r="J21" i="3"/>
  <c r="H21" i="3"/>
  <c r="L20" i="3"/>
  <c r="K20" i="3"/>
  <c r="G19" i="3"/>
  <c r="G17" i="3"/>
  <c r="AK16" i="3"/>
  <c r="AJ16" i="3"/>
  <c r="AI16" i="3"/>
  <c r="AH16" i="3"/>
  <c r="AG16" i="3"/>
  <c r="AF16" i="3"/>
  <c r="AE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5" i="3"/>
  <c r="K15" i="3"/>
  <c r="J15" i="3"/>
  <c r="L14" i="3"/>
  <c r="G14" i="3" s="1"/>
  <c r="L13" i="3"/>
  <c r="J13" i="3"/>
  <c r="I13" i="3"/>
  <c r="H13" i="3"/>
  <c r="G13" i="3" s="1"/>
  <c r="L12" i="3"/>
  <c r="K12" i="3"/>
  <c r="J12" i="3"/>
  <c r="G12" i="3"/>
  <c r="L11" i="3"/>
  <c r="K11" i="3"/>
  <c r="G11" i="3"/>
  <c r="L10" i="3"/>
  <c r="K10" i="3"/>
  <c r="J10" i="3"/>
  <c r="I10" i="3"/>
  <c r="I9" i="3" s="1"/>
  <c r="H10" i="3"/>
  <c r="AK9" i="3"/>
  <c r="AJ9" i="3"/>
  <c r="AJ52" i="3" s="1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G29" i="3" l="1"/>
  <c r="L16" i="3"/>
  <c r="L33" i="3"/>
  <c r="L46" i="3"/>
  <c r="I16" i="3"/>
  <c r="AD52" i="3"/>
  <c r="G26" i="3"/>
  <c r="AI52" i="3"/>
  <c r="J9" i="3"/>
  <c r="G15" i="3"/>
  <c r="H16" i="3"/>
  <c r="P52" i="3"/>
  <c r="T52" i="3"/>
  <c r="AB52" i="3"/>
  <c r="G21" i="3"/>
  <c r="G50" i="3"/>
  <c r="AG52" i="3"/>
  <c r="G32" i="3"/>
  <c r="K33" i="3"/>
  <c r="AK52" i="3"/>
  <c r="H9" i="3"/>
  <c r="N52" i="3"/>
  <c r="R52" i="3"/>
  <c r="Z52" i="3"/>
  <c r="AH52" i="3"/>
  <c r="G10" i="3"/>
  <c r="L9" i="3"/>
  <c r="I46" i="3"/>
  <c r="K46" i="3"/>
  <c r="M46" i="3"/>
  <c r="M52" i="3" s="1"/>
  <c r="K9" i="3"/>
  <c r="V52" i="3"/>
  <c r="X52" i="3"/>
  <c r="G9" i="3"/>
  <c r="G20" i="3"/>
  <c r="K16" i="3"/>
  <c r="G51" i="3"/>
  <c r="G46" i="3" s="1"/>
  <c r="O52" i="3"/>
  <c r="Q52" i="3"/>
  <c r="S52" i="3"/>
  <c r="U52" i="3"/>
  <c r="W52" i="3"/>
  <c r="Y52" i="3"/>
  <c r="AA52" i="3"/>
  <c r="AC52" i="3"/>
  <c r="AE52" i="3"/>
  <c r="J16" i="3"/>
  <c r="G16" i="3" l="1"/>
  <c r="L52" i="3"/>
  <c r="I52" i="3"/>
  <c r="J52" i="3"/>
  <c r="K52" i="3"/>
  <c r="H52" i="3"/>
  <c r="G52" i="3"/>
</calcChain>
</file>

<file path=xl/sharedStrings.xml><?xml version="1.0" encoding="utf-8"?>
<sst xmlns="http://schemas.openxmlformats.org/spreadsheetml/2006/main" count="152" uniqueCount="93">
  <si>
    <t>od roku akademickiego 2023/2024</t>
  </si>
  <si>
    <t>Z a t w i e r d z a m</t>
  </si>
  <si>
    <t>RAZEM</t>
  </si>
  <si>
    <t>ZO</t>
  </si>
  <si>
    <t>Kurs zmienny ogólnouczelniany humanistyczny</t>
  </si>
  <si>
    <t>E</t>
  </si>
  <si>
    <t>Język obcy - poziom B2+</t>
  </si>
  <si>
    <t>ZAL</t>
  </si>
  <si>
    <t>Szkolenie biblioteczne</t>
  </si>
  <si>
    <t>Szkolenie BHP</t>
  </si>
  <si>
    <t>D. INNE PRZEDMIOTY OBOWIĄZKOWE</t>
  </si>
  <si>
    <t>C. PRZEDMIOTY DO WYBORU</t>
  </si>
  <si>
    <t>E/ZO</t>
  </si>
  <si>
    <t xml:space="preserve"> </t>
  </si>
  <si>
    <t>Przedmiot kierunkowy w języku obcym</t>
  </si>
  <si>
    <t>ZO/ZO</t>
  </si>
  <si>
    <t>B. PRZEDMIOTY KIERUNKOWE</t>
  </si>
  <si>
    <t>A. PRZEDMIOTY PODSTAWOWE</t>
  </si>
  <si>
    <t>ECTS</t>
  </si>
  <si>
    <t>S</t>
  </si>
  <si>
    <t>L</t>
  </si>
  <si>
    <t>K</t>
  </si>
  <si>
    <t>C</t>
  </si>
  <si>
    <t>W</t>
  </si>
  <si>
    <t>suma</t>
  </si>
  <si>
    <t>semestr IV</t>
  </si>
  <si>
    <t>semestr III</t>
  </si>
  <si>
    <t>semestr II</t>
  </si>
  <si>
    <t>semestr I</t>
  </si>
  <si>
    <t>liczba godzin i pkt. ECTS w semestrze</t>
  </si>
  <si>
    <t>ogólna liczba godzin/pkt. ECTS</t>
  </si>
  <si>
    <t>forma zaliczenia</t>
  </si>
  <si>
    <t>nazwa przedmiotu</t>
  </si>
  <si>
    <t>kod przedmiotu</t>
  </si>
  <si>
    <t>2023/2024</t>
  </si>
  <si>
    <t>Cykl dydaktyczny:</t>
  </si>
  <si>
    <t>PRAKTYCZNY</t>
  </si>
  <si>
    <t>Profil studiów:</t>
  </si>
  <si>
    <t>stacjonarne</t>
  </si>
  <si>
    <t>Forma studiów:</t>
  </si>
  <si>
    <t>studia II stopnia</t>
  </si>
  <si>
    <t>Poziom studiów:</t>
  </si>
  <si>
    <t>Zarządzanie</t>
  </si>
  <si>
    <t xml:space="preserve">Kierunek studiów:                                                                                                                                      </t>
  </si>
  <si>
    <t>Rozwój myśli organizatorskiej</t>
  </si>
  <si>
    <t xml:space="preserve">Zarządzanie działalnością podstawową w organizacjach   </t>
  </si>
  <si>
    <t xml:space="preserve">Innowacje w biznesie </t>
  </si>
  <si>
    <t xml:space="preserve">Modele e-organizacji </t>
  </si>
  <si>
    <t xml:space="preserve">Zarządzanie w administracji publicznej    </t>
  </si>
  <si>
    <t xml:space="preserve">Gospodarowanie kapitałem społecznym organizacji  </t>
  </si>
  <si>
    <t xml:space="preserve">Business Intelligence              </t>
  </si>
  <si>
    <t xml:space="preserve">Social media marketing  </t>
  </si>
  <si>
    <t xml:space="preserve">Zarządzanie logistyczne </t>
  </si>
  <si>
    <t xml:space="preserve">Teorie biznesu       </t>
  </si>
  <si>
    <t xml:space="preserve">Współczesne koncepcje organizacji i metody zarządzania </t>
  </si>
  <si>
    <t xml:space="preserve">Metody ilościowe w zarządzaniu </t>
  </si>
  <si>
    <t xml:space="preserve">Ekonomia menedżerska </t>
  </si>
  <si>
    <t xml:space="preserve">Seminarium dyplomowe </t>
  </si>
  <si>
    <t xml:space="preserve">Budowanie strategii rozwoju przedsiębiorstw </t>
  </si>
  <si>
    <t xml:space="preserve">Instytucje redystrybucyjnej funkcji państwa </t>
  </si>
  <si>
    <t xml:space="preserve">Zarządzanie informacją w organizacjach </t>
  </si>
  <si>
    <t xml:space="preserve">Coaching i mentoring w przedsiębiorstwie </t>
  </si>
  <si>
    <t xml:space="preserve">Strategie rozwoju szkolnictwa wyższego  </t>
  </si>
  <si>
    <t>Marketing partnerski w zarządzaniu  organizacjami III sektora</t>
  </si>
  <si>
    <t xml:space="preserve">Informacja publiczna </t>
  </si>
  <si>
    <t xml:space="preserve">Zarządzanie w podmiotach ochrony zdrowia </t>
  </si>
  <si>
    <t>Strategie organizacji III sektora</t>
  </si>
  <si>
    <t xml:space="preserve">Funkcjonowanie instytucji kultury - aspekty prawne   </t>
  </si>
  <si>
    <t xml:space="preserve">Modele biznesowe w zarządzaniu organizacjami </t>
  </si>
  <si>
    <t xml:space="preserve">Przywództwo w organizacjach III sektora </t>
  </si>
  <si>
    <t>Ochrona własności intelektualnej</t>
  </si>
  <si>
    <t>Legenda</t>
  </si>
  <si>
    <t>Uwagi:</t>
  </si>
  <si>
    <t>7. Przedmioty prowadzone z wykorzystaniem metod i technik kształcenia na odległość: kurs zmienny ogólnouczelniany (45 godz.) - 6 ECTS</t>
  </si>
  <si>
    <r>
      <t>Zarządzanie finansami przedsiębiorstw</t>
    </r>
    <r>
      <rPr>
        <b/>
        <sz val="12"/>
        <rFont val="Calibri"/>
        <family val="2"/>
        <charset val="238"/>
        <scheme val="minor"/>
      </rPr>
      <t xml:space="preserve"> </t>
    </r>
  </si>
  <si>
    <t xml:space="preserve">Działalność organizacji III sektora    </t>
  </si>
  <si>
    <t xml:space="preserve">Praktyki zawodowe </t>
  </si>
  <si>
    <t xml:space="preserve">Metody oceny projektów gospodarczych  </t>
  </si>
  <si>
    <t>Badania naukowe i prace rozwojowe w  praktyce zarządzania organizacjami</t>
  </si>
  <si>
    <t xml:space="preserve">Modele makroekonomiczne </t>
  </si>
  <si>
    <t>Metody wspomagania procesów decyzyjnych w zarządzaniu organizacjami</t>
  </si>
  <si>
    <t>W - wykłas</t>
  </si>
  <si>
    <t xml:space="preserve">    C - ćwiczenia</t>
  </si>
  <si>
    <t xml:space="preserve">                K - konwersatorium</t>
  </si>
  <si>
    <t xml:space="preserve">          L - laboratorium</t>
  </si>
  <si>
    <t xml:space="preserve">                               S - seminarium</t>
  </si>
  <si>
    <t>1. Przysposobienie biblioteczne - sem. 1 - 2 godz.</t>
  </si>
  <si>
    <t>2. Szkolenie BHP - sem 1. - 4 godz.</t>
  </si>
  <si>
    <t>3. Punkty ECTS za seminarium - sem 3 - 3 ECTS; sem. 4 - 12 ECTS</t>
  </si>
  <si>
    <t>4. Przedmioty do wyboru - wybór dwóch przedmiotów w semestrach od 2 do 4 - każdy za 3 ECTS</t>
  </si>
  <si>
    <t>5.  Kursy zmienne ogólnouczelniane: w danym semestrze (od 2 do 4) student wybiera jeden z przedmiotów bloku humanistycznego (2 ECTS)</t>
  </si>
  <si>
    <t>6. Praktyka zawodowa - łącznie 480 godz: sem 3 - 240 godz./10 ECTS; sem. 4 - 240 godz./10 ECTS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</si>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</sst>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/>
  </cellStyleXfs>
  <cellXfs count="25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vertical="center"/>
    </xf>
    <xf numFmtId="0" fontId="6" fillId="0" borderId="0" xfId="1" applyFont="1" applyAlignment="1">
      <alignment horizontal="center"/>
    </xf>
    <xf numFmtId="0" fontId="8" fillId="0" borderId="0" xfId="3" applyFont="1"/>
    <xf numFmtId="0" fontId="9" fillId="2" borderId="0" xfId="3" applyFont="1" applyFill="1" applyAlignment="1">
      <alignment horizontal="center"/>
    </xf>
    <xf numFmtId="0" fontId="10" fillId="0" borderId="0" xfId="1" applyFont="1" applyAlignment="1">
      <alignment vertical="center"/>
    </xf>
    <xf numFmtId="0" fontId="9" fillId="0" borderId="0" xfId="3" applyFont="1" applyAlignment="1">
      <alignment horizontal="center"/>
    </xf>
    <xf numFmtId="0" fontId="9" fillId="0" borderId="0" xfId="3" applyFont="1"/>
    <xf numFmtId="0" fontId="8" fillId="0" borderId="0" xfId="3" applyFont="1" applyAlignment="1">
      <alignment horizontal="center"/>
    </xf>
    <xf numFmtId="0" fontId="5" fillId="3" borderId="23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 textRotation="90"/>
    </xf>
    <xf numFmtId="0" fontId="5" fillId="3" borderId="23" xfId="1" applyFont="1" applyFill="1" applyBorder="1" applyAlignment="1">
      <alignment horizontal="center" vertical="center" textRotation="90" wrapText="1"/>
    </xf>
    <xf numFmtId="0" fontId="1" fillId="0" borderId="30" xfId="1" applyBorder="1"/>
    <xf numFmtId="0" fontId="12" fillId="3" borderId="18" xfId="1" applyFont="1" applyFill="1" applyBorder="1" applyAlignment="1">
      <alignment horizontal="center"/>
    </xf>
    <xf numFmtId="0" fontId="12" fillId="3" borderId="17" xfId="1" applyFont="1" applyFill="1" applyBorder="1" applyAlignment="1">
      <alignment horizontal="center"/>
    </xf>
    <xf numFmtId="0" fontId="12" fillId="3" borderId="23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28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2" fillId="2" borderId="15" xfId="1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12" fillId="2" borderId="16" xfId="1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6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29" xfId="1" applyFont="1" applyFill="1" applyBorder="1" applyAlignment="1">
      <alignment horizontal="center"/>
    </xf>
    <xf numFmtId="0" fontId="14" fillId="0" borderId="0" xfId="1" applyFont="1"/>
    <xf numFmtId="0" fontId="11" fillId="2" borderId="0" xfId="1" applyFont="1" applyFill="1" applyAlignment="1">
      <alignment horizontal="left" vertical="center"/>
    </xf>
    <xf numFmtId="0" fontId="11" fillId="2" borderId="0" xfId="1" applyFont="1" applyFill="1" applyAlignment="1">
      <alignment vertical="center" wrapText="1"/>
    </xf>
    <xf numFmtId="0" fontId="12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3" fillId="0" borderId="0" xfId="1" applyFont="1" applyAlignment="1">
      <alignment horizontal="center"/>
    </xf>
    <xf numFmtId="0" fontId="12" fillId="2" borderId="0" xfId="1" applyFont="1" applyFill="1" applyAlignment="1">
      <alignment horizontal="left" vertical="center"/>
    </xf>
    <xf numFmtId="0" fontId="11" fillId="0" borderId="1" xfId="1" applyFont="1" applyBorder="1" applyAlignment="1" applyProtection="1">
      <alignment horizontal="center"/>
    </xf>
    <xf numFmtId="0" fontId="11" fillId="0" borderId="12" xfId="1" applyFont="1" applyBorder="1" applyAlignment="1" applyProtection="1">
      <alignment horizontal="center"/>
    </xf>
    <xf numFmtId="0" fontId="11" fillId="2" borderId="1" xfId="1" applyFont="1" applyFill="1" applyBorder="1" applyAlignment="1" applyProtection="1">
      <alignment horizontal="center"/>
    </xf>
    <xf numFmtId="0" fontId="12" fillId="4" borderId="17" xfId="1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</xf>
    <xf numFmtId="0" fontId="11" fillId="0" borderId="21" xfId="1" applyFont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5" xfId="1" applyFont="1" applyFill="1" applyBorder="1" applyAlignment="1" applyProtection="1">
      <alignment horizontal="left" vertical="center"/>
    </xf>
    <xf numFmtId="0" fontId="15" fillId="2" borderId="12" xfId="1" applyFont="1" applyFill="1" applyBorder="1" applyAlignment="1" applyProtection="1">
      <alignment horizontal="center"/>
    </xf>
    <xf numFmtId="0" fontId="15" fillId="2" borderId="1" xfId="1" applyFont="1" applyFill="1" applyBorder="1" applyAlignment="1" applyProtection="1">
      <alignment horizontal="center"/>
    </xf>
    <xf numFmtId="0" fontId="11" fillId="2" borderId="21" xfId="1" applyFont="1" applyFill="1" applyBorder="1" applyAlignment="1" applyProtection="1">
      <alignment horizontal="center"/>
    </xf>
    <xf numFmtId="0" fontId="15" fillId="2" borderId="21" xfId="1" applyFont="1" applyFill="1" applyBorder="1" applyAlignment="1" applyProtection="1">
      <alignment horizontal="center"/>
    </xf>
    <xf numFmtId="0" fontId="12" fillId="3" borderId="23" xfId="1" applyFont="1" applyFill="1" applyBorder="1" applyAlignment="1" applyProtection="1">
      <alignment horizontal="center"/>
    </xf>
    <xf numFmtId="0" fontId="12" fillId="0" borderId="4" xfId="1" applyFont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7" fillId="0" borderId="1" xfId="1" applyFont="1" applyBorder="1" applyAlignment="1" applyProtection="1">
      <alignment horizontal="center"/>
    </xf>
    <xf numFmtId="0" fontId="5" fillId="3" borderId="21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center"/>
    </xf>
    <xf numFmtId="0" fontId="11" fillId="0" borderId="25" xfId="1" applyFont="1" applyFill="1" applyBorder="1" applyAlignment="1" applyProtection="1">
      <alignment horizontal="center"/>
    </xf>
    <xf numFmtId="0" fontId="11" fillId="0" borderId="2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center"/>
    </xf>
    <xf numFmtId="0" fontId="11" fillId="0" borderId="26" xfId="1" applyFont="1" applyFill="1" applyBorder="1" applyAlignment="1" applyProtection="1">
      <alignment horizontal="center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6" fillId="0" borderId="0" xfId="1" applyFont="1" applyFill="1" applyAlignment="1">
      <alignment horizontal="center"/>
    </xf>
    <xf numFmtId="0" fontId="11" fillId="0" borderId="14" xfId="1" applyFont="1" applyFill="1" applyBorder="1" applyAlignment="1" applyProtection="1">
      <alignment horizontal="center"/>
    </xf>
    <xf numFmtId="0" fontId="17" fillId="0" borderId="4" xfId="1" applyFont="1" applyFill="1" applyBorder="1" applyAlignment="1" applyProtection="1">
      <alignment horizontal="center"/>
    </xf>
    <xf numFmtId="0" fontId="11" fillId="0" borderId="0" xfId="1" applyFont="1" applyFill="1" applyAlignment="1">
      <alignment vertic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5" fillId="5" borderId="9" xfId="1" applyFont="1" applyFill="1" applyBorder="1" applyAlignment="1">
      <alignment horizontal="center" vertical="center" textRotation="90"/>
    </xf>
    <xf numFmtId="0" fontId="12" fillId="5" borderId="27" xfId="1" applyFont="1" applyFill="1" applyBorder="1" applyAlignment="1">
      <alignment horizontal="center"/>
    </xf>
    <xf numFmtId="0" fontId="12" fillId="5" borderId="27" xfId="1" applyFont="1" applyFill="1" applyBorder="1" applyAlignment="1" applyProtection="1">
      <alignment horizontal="center"/>
    </xf>
    <xf numFmtId="0" fontId="15" fillId="0" borderId="2" xfId="1" applyFont="1" applyFill="1" applyBorder="1" applyAlignment="1">
      <alignment horizontal="center"/>
    </xf>
    <xf numFmtId="0" fontId="18" fillId="0" borderId="14" xfId="1" applyFont="1" applyFill="1" applyBorder="1" applyAlignment="1" applyProtection="1">
      <alignment horizontal="center"/>
    </xf>
    <xf numFmtId="0" fontId="18" fillId="0" borderId="12" xfId="1" applyFont="1" applyFill="1" applyBorder="1" applyAlignment="1" applyProtection="1">
      <alignment horizontal="center"/>
    </xf>
    <xf numFmtId="0" fontId="12" fillId="0" borderId="15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11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9" fillId="0" borderId="0" xfId="1" applyFont="1" applyAlignment="1">
      <alignment vertical="center"/>
    </xf>
    <xf numFmtId="0" fontId="19" fillId="0" borderId="0" xfId="1" applyFont="1" applyAlignment="1">
      <alignment horizontal="center"/>
    </xf>
    <xf numFmtId="0" fontId="19" fillId="2" borderId="0" xfId="1" applyFont="1" applyFill="1" applyAlignment="1">
      <alignment horizont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vertical="center" wrapText="1"/>
    </xf>
    <xf numFmtId="0" fontId="21" fillId="0" borderId="0" xfId="1" applyFont="1" applyAlignment="1">
      <alignment vertical="center"/>
    </xf>
    <xf numFmtId="0" fontId="21" fillId="2" borderId="0" xfId="1" applyFont="1" applyFill="1" applyAlignment="1">
      <alignment vertic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vertical="center" wrapText="1"/>
    </xf>
    <xf numFmtId="0" fontId="2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2" borderId="0" xfId="1" applyFont="1" applyFill="1" applyAlignment="1">
      <alignment vertical="center"/>
    </xf>
    <xf numFmtId="0" fontId="22" fillId="0" borderId="0" xfId="1" applyFont="1" applyAlignment="1">
      <alignment horizontal="center" vertical="center"/>
    </xf>
    <xf numFmtId="0" fontId="21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0" fillId="2" borderId="0" xfId="1" applyFont="1" applyFill="1" applyAlignment="1">
      <alignment vertical="center" wrapText="1"/>
    </xf>
    <xf numFmtId="0" fontId="21" fillId="2" borderId="0" xfId="1" applyFont="1" applyFill="1" applyAlignment="1">
      <alignment horizontal="left" vertical="center" wrapText="1"/>
    </xf>
    <xf numFmtId="0" fontId="20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12" fillId="5" borderId="32" xfId="1" applyFont="1" applyFill="1" applyBorder="1" applyAlignment="1" applyProtection="1">
      <alignment horizontal="center"/>
    </xf>
    <xf numFmtId="0" fontId="12" fillId="3" borderId="33" xfId="1" applyFont="1" applyFill="1" applyBorder="1" applyAlignment="1">
      <alignment horizontal="center"/>
    </xf>
    <xf numFmtId="0" fontId="11" fillId="3" borderId="23" xfId="1" applyFont="1" applyFill="1" applyBorder="1" applyAlignment="1">
      <alignment horizontal="center"/>
    </xf>
    <xf numFmtId="0" fontId="11" fillId="3" borderId="23" xfId="1" applyFont="1" applyFill="1" applyBorder="1" applyAlignment="1" applyProtection="1">
      <alignment horizontal="center"/>
    </xf>
    <xf numFmtId="0" fontId="5" fillId="3" borderId="7" xfId="1" applyFont="1" applyFill="1" applyBorder="1" applyAlignment="1">
      <alignment horizontal="center" textRotation="90"/>
    </xf>
    <xf numFmtId="0" fontId="11" fillId="0" borderId="4" xfId="1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 applyProtection="1">
      <alignment horizontal="left" vertical="center"/>
    </xf>
    <xf numFmtId="0" fontId="11" fillId="0" borderId="4" xfId="1" applyFont="1" applyBorder="1" applyAlignment="1" applyProtection="1">
      <alignment horizontal="left"/>
    </xf>
    <xf numFmtId="0" fontId="11" fillId="0" borderId="4" xfId="3" applyFont="1" applyBorder="1" applyAlignment="1" applyProtection="1">
      <alignment horizontal="left" wrapText="1"/>
    </xf>
    <xf numFmtId="0" fontId="11" fillId="0" borderId="15" xfId="1" applyFont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center"/>
    </xf>
    <xf numFmtId="0" fontId="11" fillId="0" borderId="7" xfId="1" applyFont="1" applyFill="1" applyBorder="1" applyAlignment="1" applyProtection="1">
      <alignment horizontal="center"/>
    </xf>
    <xf numFmtId="0" fontId="12" fillId="3" borderId="22" xfId="1" applyFont="1" applyFill="1" applyBorder="1" applyAlignment="1" applyProtection="1">
      <alignment horizontal="center"/>
    </xf>
    <xf numFmtId="0" fontId="11" fillId="0" borderId="5" xfId="1" applyFont="1" applyBorder="1" applyAlignment="1" applyProtection="1">
      <alignment horizontal="center"/>
    </xf>
    <xf numFmtId="0" fontId="11" fillId="0" borderId="7" xfId="1" applyFont="1" applyBorder="1" applyAlignment="1" applyProtection="1">
      <alignment horizontal="center"/>
    </xf>
    <xf numFmtId="0" fontId="11" fillId="2" borderId="15" xfId="1" applyFont="1" applyFill="1" applyBorder="1" applyAlignment="1" applyProtection="1">
      <alignment horizontal="center"/>
    </xf>
    <xf numFmtId="0" fontId="11" fillId="2" borderId="5" xfId="1" applyFont="1" applyFill="1" applyBorder="1" applyAlignment="1" applyProtection="1">
      <alignment horizontal="center"/>
    </xf>
    <xf numFmtId="0" fontId="11" fillId="2" borderId="7" xfId="1" applyFont="1" applyFill="1" applyBorder="1" applyAlignment="1" applyProtection="1">
      <alignment horizontal="center"/>
    </xf>
    <xf numFmtId="0" fontId="12" fillId="3" borderId="33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horizontal="center"/>
    </xf>
    <xf numFmtId="0" fontId="17" fillId="0" borderId="5" xfId="1" applyFont="1" applyBorder="1" applyAlignment="1" applyProtection="1">
      <alignment horizontal="center"/>
    </xf>
    <xf numFmtId="0" fontId="11" fillId="0" borderId="34" xfId="1" applyFont="1" applyBorder="1" applyAlignment="1" applyProtection="1">
      <alignment horizontal="center"/>
    </xf>
    <xf numFmtId="0" fontId="11" fillId="0" borderId="24" xfId="1" applyFont="1" applyBorder="1" applyAlignment="1" applyProtection="1">
      <alignment horizontal="center"/>
    </xf>
    <xf numFmtId="0" fontId="11" fillId="0" borderId="25" xfId="1" applyFont="1" applyBorder="1" applyAlignment="1" applyProtection="1">
      <alignment horizontal="center"/>
    </xf>
    <xf numFmtId="0" fontId="11" fillId="3" borderId="25" xfId="1" applyFont="1" applyFill="1" applyBorder="1" applyAlignment="1" applyProtection="1">
      <alignment horizontal="center"/>
    </xf>
    <xf numFmtId="0" fontId="11" fillId="2" borderId="25" xfId="1" applyFont="1" applyFill="1" applyBorder="1" applyAlignment="1" applyProtection="1">
      <alignment horizontal="center"/>
    </xf>
    <xf numFmtId="0" fontId="11" fillId="3" borderId="35" xfId="1" applyFont="1" applyFill="1" applyBorder="1" applyAlignment="1" applyProtection="1">
      <alignment horizontal="center"/>
    </xf>
    <xf numFmtId="0" fontId="24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0" fillId="0" borderId="0" xfId="1" applyFont="1"/>
    <xf numFmtId="0" fontId="0" fillId="0" borderId="0" xfId="1" applyFont="1" applyFill="1"/>
    <xf numFmtId="0" fontId="20" fillId="2" borderId="0" xfId="1" applyFont="1" applyFill="1" applyAlignment="1">
      <alignment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3" borderId="1" xfId="1" applyFont="1" applyFill="1" applyBorder="1" applyAlignment="1" applyProtection="1">
      <alignment horizontal="right"/>
    </xf>
    <xf numFmtId="0" fontId="11" fillId="3" borderId="4" xfId="1" applyFont="1" applyFill="1" applyBorder="1" applyAlignment="1" applyProtection="1">
      <alignment horizontal="right"/>
    </xf>
    <xf numFmtId="0" fontId="11" fillId="2" borderId="0" xfId="1" applyFont="1" applyFill="1" applyAlignment="1">
      <alignment horizontal="center" vertical="center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3" borderId="1" xfId="1" applyFont="1" applyFill="1" applyBorder="1" applyAlignment="1" applyProtection="1">
      <alignment horizontal="left" vertical="center"/>
    </xf>
    <xf numFmtId="0" fontId="11" fillId="3" borderId="4" xfId="1" applyFont="1" applyFill="1" applyBorder="1" applyAlignment="1" applyProtection="1">
      <alignment horizontal="left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left" vertical="center"/>
    </xf>
    <xf numFmtId="0" fontId="11" fillId="0" borderId="4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5" fillId="3" borderId="23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left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25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11" fillId="0" borderId="36" xfId="1" applyFont="1" applyBorder="1" applyAlignment="1">
      <alignment horizontal="center"/>
    </xf>
    <xf numFmtId="0" fontId="11" fillId="0" borderId="37" xfId="1" applyFont="1" applyFill="1" applyBorder="1" applyAlignment="1">
      <alignment horizontal="center"/>
    </xf>
    <xf numFmtId="0" fontId="11" fillId="0" borderId="38" xfId="1" applyFont="1" applyFill="1" applyBorder="1" applyAlignment="1">
      <alignment horizontal="center"/>
    </xf>
    <xf numFmtId="0" fontId="12" fillId="3" borderId="32" xfId="1" applyFont="1" applyFill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2" fillId="2" borderId="39" xfId="1" applyFont="1" applyFill="1" applyBorder="1" applyAlignment="1">
      <alignment horizontal="center"/>
    </xf>
    <xf numFmtId="0" fontId="12" fillId="2" borderId="37" xfId="1" applyFont="1" applyFill="1" applyBorder="1" applyAlignment="1">
      <alignment horizontal="center"/>
    </xf>
    <xf numFmtId="0" fontId="11" fillId="2" borderId="37" xfId="1" applyFont="1" applyFill="1" applyBorder="1" applyAlignment="1">
      <alignment horizontal="center"/>
    </xf>
    <xf numFmtId="0" fontId="11" fillId="2" borderId="38" xfId="1" applyFont="1" applyFill="1" applyBorder="1" applyAlignment="1">
      <alignment horizontal="center"/>
    </xf>
    <xf numFmtId="0" fontId="12" fillId="0" borderId="39" xfId="1" applyFont="1" applyFill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/>
    </xf>
    <xf numFmtId="0" fontId="12" fillId="3" borderId="31" xfId="1" applyFont="1" applyFill="1" applyBorder="1" applyAlignment="1">
      <alignment horizontal="center"/>
    </xf>
    <xf numFmtId="0" fontId="11" fillId="0" borderId="41" xfId="1" applyFont="1" applyBorder="1" applyAlignment="1">
      <alignment horizontal="center"/>
    </xf>
  </cellXfs>
  <cellStyles count="4">
    <cellStyle name="Excel Built-in Normal" xfId="3"/>
    <cellStyle name="Normalny" xfId="0" builtinId="0"/>
    <cellStyle name="Normalny 2" xfId="1"/>
    <cellStyle name="Normalny_Siatka WT mag - zao" xfId="2"/>
  </cellStyles>
  <dxfs count="0"/>
  <tableStyles count="0" defaultTableStyle="TableStyleMedium2" defaultPivotStyle="PivotStyleLight16"/>
  <colors>
    <mruColors>
      <color rgb="FFC0C0C0"/>
      <color rgb="FFECD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S79"/>
  <sheetViews>
    <sheetView showGridLines="0" tabSelected="1" zoomScale="110" zoomScaleNormal="110" workbookViewId="0">
      <selection activeCell="R14" sqref="R14"/>
    </sheetView>
  </sheetViews>
  <sheetFormatPr defaultRowHeight="15" x14ac:dyDescent="0.25"/>
  <cols>
    <col min="1" max="1" width="2.42578125" style="1" customWidth="1"/>
    <col min="2" max="2" width="13.140625" style="3" customWidth="1"/>
    <col min="3" max="3" width="8.5703125" style="3" customWidth="1"/>
    <col min="4" max="4" width="3" style="3" customWidth="1"/>
    <col min="5" max="5" width="40.140625" style="2" customWidth="1"/>
    <col min="6" max="6" width="7.140625" style="2" customWidth="1"/>
    <col min="7" max="7" width="6.140625" style="2" customWidth="1"/>
    <col min="8" max="8" width="6.28515625" style="2" customWidth="1"/>
    <col min="9" max="9" width="6.5703125" style="2" customWidth="1"/>
    <col min="10" max="10" width="5.42578125" style="2" customWidth="1"/>
    <col min="11" max="11" width="4.7109375" style="2" customWidth="1"/>
    <col min="12" max="12" width="6.28515625" style="2" customWidth="1"/>
    <col min="13" max="13" width="6.140625" style="103" customWidth="1"/>
    <col min="14" max="14" width="7.140625" style="2" customWidth="1"/>
    <col min="15" max="20" width="4.5703125" style="2" customWidth="1"/>
    <col min="21" max="21" width="6" style="2" customWidth="1"/>
    <col min="22" max="22" width="6.28515625" style="2" customWidth="1"/>
    <col min="23" max="26" width="4.5703125" style="2" customWidth="1"/>
    <col min="27" max="27" width="5.7109375" style="2" customWidth="1"/>
    <col min="28" max="32" width="4.5703125" style="2" customWidth="1"/>
    <col min="33" max="33" width="7.42578125" style="2" customWidth="1"/>
    <col min="34" max="37" width="4.5703125" style="2" customWidth="1"/>
    <col min="38" max="16384" width="9.140625" style="1"/>
  </cols>
  <sheetData>
    <row r="1" spans="2:38" ht="19.899999999999999" customHeight="1" x14ac:dyDescent="0.25">
      <c r="B1" s="13" t="s">
        <v>43</v>
      </c>
      <c r="C1" s="13"/>
      <c r="D1" s="13"/>
      <c r="E1" s="12" t="s">
        <v>42</v>
      </c>
      <c r="F1" s="14"/>
      <c r="G1" s="14"/>
      <c r="H1" s="14"/>
      <c r="I1" s="14"/>
      <c r="J1" s="14"/>
      <c r="K1" s="14"/>
      <c r="L1" s="14"/>
      <c r="M1" s="96"/>
      <c r="N1" s="14"/>
      <c r="O1" s="14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8" x14ac:dyDescent="0.25">
      <c r="B2" s="13" t="s">
        <v>41</v>
      </c>
      <c r="C2" s="13"/>
      <c r="D2" s="13"/>
      <c r="E2" s="12" t="s">
        <v>40</v>
      </c>
      <c r="F2" s="9"/>
      <c r="G2" s="9"/>
      <c r="H2" s="9"/>
      <c r="I2" s="9"/>
      <c r="J2" s="9"/>
      <c r="K2" s="9"/>
      <c r="L2" s="9"/>
      <c r="M2" s="97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8"/>
      <c r="AI2" s="8"/>
      <c r="AJ2" s="8"/>
      <c r="AK2" s="8"/>
    </row>
    <row r="3" spans="2:38" x14ac:dyDescent="0.25">
      <c r="B3" s="13" t="s">
        <v>39</v>
      </c>
      <c r="C3" s="13"/>
      <c r="D3" s="13"/>
      <c r="E3" s="12" t="s">
        <v>38</v>
      </c>
      <c r="F3" s="9"/>
      <c r="G3" s="9"/>
      <c r="H3" s="9"/>
      <c r="I3" s="9"/>
      <c r="J3" s="9"/>
      <c r="K3" s="9"/>
      <c r="L3" s="9"/>
      <c r="M3" s="9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8"/>
      <c r="AI3" s="8"/>
      <c r="AJ3" s="8"/>
      <c r="AK3" s="8"/>
    </row>
    <row r="4" spans="2:38" x14ac:dyDescent="0.25">
      <c r="B4" s="13" t="s">
        <v>37</v>
      </c>
      <c r="C4" s="11"/>
      <c r="D4" s="11"/>
      <c r="E4" s="12" t="s">
        <v>36</v>
      </c>
      <c r="F4" s="9"/>
      <c r="G4" s="9"/>
      <c r="H4" s="9"/>
      <c r="I4" s="9"/>
      <c r="J4" s="9"/>
      <c r="K4" s="9"/>
      <c r="L4" s="9"/>
      <c r="M4" s="9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8"/>
      <c r="AI4" s="8"/>
      <c r="AJ4" s="8"/>
      <c r="AK4" s="8"/>
    </row>
    <row r="5" spans="2:38" ht="15.75" thickBot="1" x14ac:dyDescent="0.3">
      <c r="B5" s="11" t="s">
        <v>35</v>
      </c>
      <c r="C5" s="11"/>
      <c r="D5" s="11"/>
      <c r="E5" s="10" t="s">
        <v>34</v>
      </c>
      <c r="F5" s="8"/>
      <c r="G5" s="8"/>
      <c r="H5" s="8"/>
      <c r="I5" s="8"/>
      <c r="J5" s="8"/>
      <c r="K5" s="8"/>
      <c r="L5" s="8"/>
      <c r="M5" s="98"/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8"/>
      <c r="AI5" s="8"/>
      <c r="AJ5" s="8"/>
      <c r="AK5" s="8"/>
    </row>
    <row r="6" spans="2:38" ht="20.25" customHeight="1" thickBot="1" x14ac:dyDescent="0.3">
      <c r="B6" s="220" t="s">
        <v>33</v>
      </c>
      <c r="C6" s="221"/>
      <c r="D6" s="222"/>
      <c r="E6" s="229" t="s">
        <v>32</v>
      </c>
      <c r="F6" s="232" t="s">
        <v>31</v>
      </c>
      <c r="G6" s="235" t="s">
        <v>30</v>
      </c>
      <c r="H6" s="236"/>
      <c r="I6" s="236"/>
      <c r="J6" s="236"/>
      <c r="K6" s="236"/>
      <c r="L6" s="236"/>
      <c r="M6" s="237"/>
      <c r="N6" s="238" t="s">
        <v>29</v>
      </c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40"/>
    </row>
    <row r="7" spans="2:38" ht="18.75" customHeight="1" thickBot="1" x14ac:dyDescent="0.3">
      <c r="B7" s="223"/>
      <c r="C7" s="224"/>
      <c r="D7" s="225"/>
      <c r="E7" s="230"/>
      <c r="F7" s="233"/>
      <c r="G7" s="235"/>
      <c r="H7" s="236"/>
      <c r="I7" s="236"/>
      <c r="J7" s="236"/>
      <c r="K7" s="236"/>
      <c r="L7" s="236"/>
      <c r="M7" s="237"/>
      <c r="N7" s="217" t="s">
        <v>28</v>
      </c>
      <c r="O7" s="217"/>
      <c r="P7" s="217"/>
      <c r="Q7" s="217"/>
      <c r="R7" s="217"/>
      <c r="S7" s="217"/>
      <c r="T7" s="217" t="s">
        <v>27</v>
      </c>
      <c r="U7" s="217"/>
      <c r="V7" s="217"/>
      <c r="W7" s="217"/>
      <c r="X7" s="217"/>
      <c r="Y7" s="217"/>
      <c r="Z7" s="217" t="s">
        <v>26</v>
      </c>
      <c r="AA7" s="217"/>
      <c r="AB7" s="217"/>
      <c r="AC7" s="217"/>
      <c r="AD7" s="217"/>
      <c r="AE7" s="217"/>
      <c r="AF7" s="217" t="s">
        <v>25</v>
      </c>
      <c r="AG7" s="217"/>
      <c r="AH7" s="217"/>
      <c r="AI7" s="217"/>
      <c r="AJ7" s="217"/>
      <c r="AK7" s="217"/>
    </row>
    <row r="8" spans="2:38" ht="120" customHeight="1" thickBot="1" x14ac:dyDescent="0.3">
      <c r="B8" s="226"/>
      <c r="C8" s="227"/>
      <c r="D8" s="228"/>
      <c r="E8" s="231"/>
      <c r="F8" s="234"/>
      <c r="G8" s="150" t="s">
        <v>24</v>
      </c>
      <c r="H8" s="86" t="s">
        <v>23</v>
      </c>
      <c r="I8" s="86" t="s">
        <v>22</v>
      </c>
      <c r="J8" s="86" t="s">
        <v>21</v>
      </c>
      <c r="K8" s="86" t="s">
        <v>20</v>
      </c>
      <c r="L8" s="87" t="s">
        <v>19</v>
      </c>
      <c r="M8" s="104" t="s">
        <v>18</v>
      </c>
      <c r="N8" s="15" t="s">
        <v>92</v>
      </c>
      <c r="O8" s="15" t="s">
        <v>22</v>
      </c>
      <c r="P8" s="15" t="s">
        <v>21</v>
      </c>
      <c r="Q8" s="15" t="s">
        <v>20</v>
      </c>
      <c r="R8" s="15" t="s">
        <v>19</v>
      </c>
      <c r="S8" s="16" t="s">
        <v>18</v>
      </c>
      <c r="T8" s="15" t="s">
        <v>23</v>
      </c>
      <c r="U8" s="15" t="s">
        <v>22</v>
      </c>
      <c r="V8" s="15" t="s">
        <v>21</v>
      </c>
      <c r="W8" s="15" t="s">
        <v>20</v>
      </c>
      <c r="X8" s="15" t="s">
        <v>19</v>
      </c>
      <c r="Y8" s="16" t="s">
        <v>18</v>
      </c>
      <c r="Z8" s="15" t="s">
        <v>23</v>
      </c>
      <c r="AA8" s="15" t="s">
        <v>22</v>
      </c>
      <c r="AB8" s="15" t="s">
        <v>21</v>
      </c>
      <c r="AC8" s="15" t="s">
        <v>20</v>
      </c>
      <c r="AD8" s="15" t="s">
        <v>19</v>
      </c>
      <c r="AE8" s="17" t="s">
        <v>18</v>
      </c>
      <c r="AF8" s="15" t="s">
        <v>23</v>
      </c>
      <c r="AG8" s="15" t="s">
        <v>22</v>
      </c>
      <c r="AH8" s="15" t="s">
        <v>21</v>
      </c>
      <c r="AI8" s="15" t="s">
        <v>20</v>
      </c>
      <c r="AJ8" s="15" t="s">
        <v>19</v>
      </c>
      <c r="AK8" s="16" t="s">
        <v>18</v>
      </c>
    </row>
    <row r="9" spans="2:38" ht="16.5" thickBot="1" x14ac:dyDescent="0.3">
      <c r="B9" s="218" t="s">
        <v>17</v>
      </c>
      <c r="C9" s="218"/>
      <c r="D9" s="218"/>
      <c r="E9" s="219"/>
      <c r="F9" s="148"/>
      <c r="G9" s="19">
        <f>SUM(G10:G15)</f>
        <v>180</v>
      </c>
      <c r="H9" s="20">
        <f>SUM(H10:H15)</f>
        <v>105</v>
      </c>
      <c r="I9" s="20">
        <f>SUM(I10:I15)</f>
        <v>30</v>
      </c>
      <c r="J9" s="20">
        <f>SUM(J10:J15)</f>
        <v>30</v>
      </c>
      <c r="K9" s="20">
        <f>SUM(K10:K15)</f>
        <v>15</v>
      </c>
      <c r="L9" s="20">
        <f t="shared" ref="L9:AK9" si="0">SUM(L10:L15)</f>
        <v>0</v>
      </c>
      <c r="M9" s="105">
        <f t="shared" si="0"/>
        <v>20</v>
      </c>
      <c r="N9" s="21">
        <f t="shared" si="0"/>
        <v>90</v>
      </c>
      <c r="O9" s="19">
        <f t="shared" si="0"/>
        <v>30</v>
      </c>
      <c r="P9" s="19">
        <f t="shared" si="0"/>
        <v>0</v>
      </c>
      <c r="Q9" s="19">
        <f t="shared" si="0"/>
        <v>15</v>
      </c>
      <c r="R9" s="19">
        <f t="shared" si="0"/>
        <v>0</v>
      </c>
      <c r="S9" s="19">
        <f t="shared" si="0"/>
        <v>15</v>
      </c>
      <c r="T9" s="19">
        <f t="shared" si="0"/>
        <v>15</v>
      </c>
      <c r="U9" s="19">
        <f t="shared" si="0"/>
        <v>0</v>
      </c>
      <c r="V9" s="19">
        <f t="shared" si="0"/>
        <v>30</v>
      </c>
      <c r="W9" s="19">
        <f t="shared" si="0"/>
        <v>0</v>
      </c>
      <c r="X9" s="19">
        <f t="shared" si="0"/>
        <v>0</v>
      </c>
      <c r="Y9" s="19">
        <f t="shared" si="0"/>
        <v>5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9">
        <f t="shared" si="0"/>
        <v>0</v>
      </c>
      <c r="AG9" s="19">
        <f t="shared" si="0"/>
        <v>0</v>
      </c>
      <c r="AH9" s="19">
        <f t="shared" si="0"/>
        <v>0</v>
      </c>
      <c r="AI9" s="19">
        <f t="shared" si="0"/>
        <v>0</v>
      </c>
      <c r="AJ9" s="19">
        <f t="shared" si="0"/>
        <v>0</v>
      </c>
      <c r="AK9" s="21">
        <f t="shared" si="0"/>
        <v>0</v>
      </c>
    </row>
    <row r="10" spans="2:38" ht="27.75" customHeight="1" x14ac:dyDescent="0.25">
      <c r="B10" s="214"/>
      <c r="C10" s="215"/>
      <c r="D10" s="216"/>
      <c r="E10" s="151" t="s">
        <v>44</v>
      </c>
      <c r="F10" s="167" t="s">
        <v>5</v>
      </c>
      <c r="G10" s="155">
        <f>SUM(H10:L10)</f>
        <v>30</v>
      </c>
      <c r="H10" s="69">
        <f>SUM(N10,T10,Z10,AF10)</f>
        <v>30</v>
      </c>
      <c r="I10" s="69">
        <f>SUM(O10,U10,AA10,AG10)</f>
        <v>0</v>
      </c>
      <c r="J10" s="69">
        <f>SUM(P10,V10,AB10,AH10)</f>
        <v>0</v>
      </c>
      <c r="K10" s="69">
        <f t="shared" ref="K10:L12" si="1">SUM(Q10,W10,AC10,AI10)</f>
        <v>0</v>
      </c>
      <c r="L10" s="69">
        <f t="shared" si="1"/>
        <v>0</v>
      </c>
      <c r="M10" s="99">
        <v>4</v>
      </c>
      <c r="N10" s="241">
        <v>30</v>
      </c>
      <c r="O10" s="253"/>
      <c r="P10" s="23"/>
      <c r="Q10" s="23"/>
      <c r="R10" s="23"/>
      <c r="S10" s="26">
        <v>4</v>
      </c>
      <c r="T10" s="25"/>
      <c r="U10" s="23"/>
      <c r="V10" s="23"/>
      <c r="W10" s="23"/>
      <c r="X10" s="23"/>
      <c r="Y10" s="24"/>
      <c r="Z10" s="27"/>
      <c r="AA10" s="23"/>
      <c r="AB10" s="23"/>
      <c r="AC10" s="23"/>
      <c r="AD10" s="23"/>
      <c r="AE10" s="26"/>
      <c r="AF10" s="27"/>
      <c r="AG10" s="23"/>
      <c r="AH10" s="23"/>
      <c r="AI10" s="23"/>
      <c r="AJ10" s="23"/>
      <c r="AK10" s="26"/>
    </row>
    <row r="11" spans="2:38" ht="15.75" x14ac:dyDescent="0.25">
      <c r="B11" s="211"/>
      <c r="C11" s="212"/>
      <c r="D11" s="213"/>
      <c r="E11" s="151" t="s">
        <v>79</v>
      </c>
      <c r="F11" s="92" t="s">
        <v>15</v>
      </c>
      <c r="G11" s="156">
        <f>SUM(H11:I11)</f>
        <v>30</v>
      </c>
      <c r="H11" s="90">
        <v>15</v>
      </c>
      <c r="I11" s="90">
        <v>15</v>
      </c>
      <c r="J11" s="90">
        <v>0</v>
      </c>
      <c r="K11" s="90">
        <f t="shared" si="1"/>
        <v>0</v>
      </c>
      <c r="L11" s="90">
        <f t="shared" si="1"/>
        <v>0</v>
      </c>
      <c r="M11" s="91">
        <v>3</v>
      </c>
      <c r="N11" s="242">
        <v>15</v>
      </c>
      <c r="O11" s="254">
        <v>15</v>
      </c>
      <c r="P11" s="30"/>
      <c r="Q11" s="22"/>
      <c r="R11" s="22"/>
      <c r="S11" s="31">
        <v>3</v>
      </c>
      <c r="T11" s="29"/>
      <c r="U11" s="22"/>
      <c r="V11" s="22"/>
      <c r="W11" s="22"/>
      <c r="X11" s="22"/>
      <c r="Y11" s="28"/>
      <c r="Z11" s="32"/>
      <c r="AA11" s="22"/>
      <c r="AB11" s="22"/>
      <c r="AC11" s="22"/>
      <c r="AD11" s="22"/>
      <c r="AE11" s="31"/>
      <c r="AF11" s="32"/>
      <c r="AG11" s="22"/>
      <c r="AH11" s="22"/>
      <c r="AI11" s="22"/>
      <c r="AJ11" s="22"/>
      <c r="AK11" s="31"/>
    </row>
    <row r="12" spans="2:38" ht="15.75" x14ac:dyDescent="0.25">
      <c r="B12" s="211"/>
      <c r="C12" s="212"/>
      <c r="D12" s="213"/>
      <c r="E12" s="151" t="s">
        <v>56</v>
      </c>
      <c r="F12" s="92" t="s">
        <v>12</v>
      </c>
      <c r="G12" s="156">
        <f>SUM(H12:I12)</f>
        <v>30</v>
      </c>
      <c r="H12" s="90">
        <v>15</v>
      </c>
      <c r="I12" s="90">
        <v>15</v>
      </c>
      <c r="J12" s="90">
        <f>SUM(P12,V12,AB12,AH12)</f>
        <v>0</v>
      </c>
      <c r="K12" s="90">
        <f t="shared" si="1"/>
        <v>0</v>
      </c>
      <c r="L12" s="90">
        <f t="shared" si="1"/>
        <v>0</v>
      </c>
      <c r="M12" s="91">
        <v>3</v>
      </c>
      <c r="N12" s="242">
        <v>15</v>
      </c>
      <c r="O12" s="254">
        <v>15</v>
      </c>
      <c r="P12" s="22"/>
      <c r="Q12" s="22"/>
      <c r="R12" s="22"/>
      <c r="S12" s="31">
        <v>3</v>
      </c>
      <c r="T12" s="29"/>
      <c r="U12" s="22"/>
      <c r="V12" s="22"/>
      <c r="W12" s="22"/>
      <c r="X12" s="22"/>
      <c r="Y12" s="28"/>
      <c r="Z12" s="32"/>
      <c r="AA12" s="22"/>
      <c r="AB12" s="22"/>
      <c r="AC12" s="22"/>
      <c r="AD12" s="22"/>
      <c r="AE12" s="31"/>
      <c r="AF12" s="32"/>
      <c r="AG12" s="22"/>
      <c r="AH12" s="22"/>
      <c r="AI12" s="22"/>
      <c r="AJ12" s="22"/>
      <c r="AK12" s="31"/>
    </row>
    <row r="13" spans="2:38" ht="15.75" x14ac:dyDescent="0.25">
      <c r="B13" s="211"/>
      <c r="C13" s="212"/>
      <c r="D13" s="213"/>
      <c r="E13" s="151" t="s">
        <v>55</v>
      </c>
      <c r="F13" s="92" t="s">
        <v>12</v>
      </c>
      <c r="G13" s="156">
        <f>SUM(H13,K13)</f>
        <v>30</v>
      </c>
      <c r="H13" s="90">
        <f>SUM(N13,T13,Z13,AF13)</f>
        <v>15</v>
      </c>
      <c r="I13" s="90">
        <f>SUM(O13,U13,AA13,AG13)</f>
        <v>0</v>
      </c>
      <c r="J13" s="90">
        <f>SUM(P13,V13,AB13,AH13)</f>
        <v>0</v>
      </c>
      <c r="K13" s="90">
        <v>15</v>
      </c>
      <c r="L13" s="90">
        <f>SUM(R13,X13,AD13,AJ13)</f>
        <v>0</v>
      </c>
      <c r="M13" s="91">
        <v>4</v>
      </c>
      <c r="N13" s="242">
        <v>15</v>
      </c>
      <c r="O13" s="254"/>
      <c r="P13" s="22"/>
      <c r="Q13" s="22">
        <v>15</v>
      </c>
      <c r="R13" s="22"/>
      <c r="S13" s="31">
        <v>4</v>
      </c>
      <c r="T13" s="29"/>
      <c r="U13" s="22"/>
      <c r="V13" s="22"/>
      <c r="W13" s="22"/>
      <c r="X13" s="22"/>
      <c r="Y13" s="28"/>
      <c r="Z13" s="32"/>
      <c r="AA13" s="22"/>
      <c r="AB13" s="22"/>
      <c r="AC13" s="22"/>
      <c r="AD13" s="22"/>
      <c r="AE13" s="31"/>
      <c r="AF13" s="32"/>
      <c r="AG13" s="22"/>
      <c r="AH13" s="22"/>
      <c r="AI13" s="22"/>
      <c r="AJ13" s="22"/>
      <c r="AK13" s="31"/>
    </row>
    <row r="14" spans="2:38" ht="44.25" customHeight="1" x14ac:dyDescent="0.25">
      <c r="B14" s="211"/>
      <c r="C14" s="212"/>
      <c r="D14" s="213"/>
      <c r="E14" s="151" t="s">
        <v>54</v>
      </c>
      <c r="F14" s="92" t="s">
        <v>12</v>
      </c>
      <c r="G14" s="156">
        <f>SUM(H14:L14)</f>
        <v>45</v>
      </c>
      <c r="H14" s="90">
        <v>15</v>
      </c>
      <c r="I14" s="90">
        <v>0</v>
      </c>
      <c r="J14" s="90">
        <v>30</v>
      </c>
      <c r="K14" s="90">
        <v>0</v>
      </c>
      <c r="L14" s="90">
        <f>SUM(R14,X14,AD14,AJ14)</f>
        <v>0</v>
      </c>
      <c r="M14" s="91">
        <v>5</v>
      </c>
      <c r="N14" s="242"/>
      <c r="O14" s="254"/>
      <c r="P14" s="22"/>
      <c r="Q14" s="22"/>
      <c r="R14" s="22"/>
      <c r="S14" s="31"/>
      <c r="T14" s="29">
        <v>15</v>
      </c>
      <c r="U14" s="22"/>
      <c r="V14" s="22">
        <v>30</v>
      </c>
      <c r="W14" s="22"/>
      <c r="X14" s="22"/>
      <c r="Y14" s="28">
        <v>5</v>
      </c>
      <c r="Z14" s="32"/>
      <c r="AA14" s="22"/>
      <c r="AB14" s="22"/>
      <c r="AC14" s="22"/>
      <c r="AD14" s="22"/>
      <c r="AE14" s="31"/>
      <c r="AF14" s="32"/>
      <c r="AG14" s="22"/>
      <c r="AH14" s="22"/>
      <c r="AI14" s="22"/>
      <c r="AJ14" s="22"/>
      <c r="AK14" s="31"/>
      <c r="AL14" s="18"/>
    </row>
    <row r="15" spans="2:38" ht="25.5" customHeight="1" thickBot="1" x14ac:dyDescent="0.3">
      <c r="B15" s="214"/>
      <c r="C15" s="215"/>
      <c r="D15" s="216"/>
      <c r="E15" s="151" t="s">
        <v>53</v>
      </c>
      <c r="F15" s="95" t="s">
        <v>3</v>
      </c>
      <c r="G15" s="157">
        <f>SUM(H15:L15)</f>
        <v>15</v>
      </c>
      <c r="H15" s="93">
        <v>15</v>
      </c>
      <c r="I15" s="93">
        <v>0</v>
      </c>
      <c r="J15" s="93">
        <f>SUM(P15,V15,AB15,AH15)</f>
        <v>0</v>
      </c>
      <c r="K15" s="93">
        <f>SUM(Q15,W15,AC15,AI15)</f>
        <v>0</v>
      </c>
      <c r="L15" s="93">
        <f>SUM(R15,X15,AD15,AJ15)</f>
        <v>0</v>
      </c>
      <c r="M15" s="94">
        <v>1</v>
      </c>
      <c r="N15" s="243">
        <v>15</v>
      </c>
      <c r="O15" s="255"/>
      <c r="P15" s="34"/>
      <c r="Q15" s="34"/>
      <c r="R15" s="34"/>
      <c r="S15" s="37">
        <v>1</v>
      </c>
      <c r="T15" s="36"/>
      <c r="U15" s="34"/>
      <c r="V15" s="34"/>
      <c r="W15" s="34"/>
      <c r="X15" s="34"/>
      <c r="Y15" s="35"/>
      <c r="Z15" s="38"/>
      <c r="AA15" s="34"/>
      <c r="AB15" s="34"/>
      <c r="AC15" s="34"/>
      <c r="AD15" s="34"/>
      <c r="AE15" s="37"/>
      <c r="AF15" s="38"/>
      <c r="AG15" s="34"/>
      <c r="AH15" s="34"/>
      <c r="AI15" s="34"/>
      <c r="AJ15" s="34"/>
      <c r="AK15" s="37"/>
    </row>
    <row r="16" spans="2:38" ht="16.5" thickBot="1" x14ac:dyDescent="0.3">
      <c r="B16" s="207" t="s">
        <v>16</v>
      </c>
      <c r="C16" s="207"/>
      <c r="D16" s="207"/>
      <c r="E16" s="208"/>
      <c r="F16" s="149"/>
      <c r="G16" s="158">
        <f t="shared" ref="G16:M16" si="2">SUM(G17:G32)</f>
        <v>525</v>
      </c>
      <c r="H16" s="71">
        <f t="shared" si="2"/>
        <v>165</v>
      </c>
      <c r="I16" s="71">
        <f t="shared" si="2"/>
        <v>165</v>
      </c>
      <c r="J16" s="71">
        <f t="shared" si="2"/>
        <v>90</v>
      </c>
      <c r="K16" s="71">
        <f t="shared" si="2"/>
        <v>30</v>
      </c>
      <c r="L16" s="71">
        <f t="shared" si="2"/>
        <v>75</v>
      </c>
      <c r="M16" s="106">
        <f t="shared" si="2"/>
        <v>54</v>
      </c>
      <c r="N16" s="244">
        <f t="shared" ref="N16:AK16" si="3">SUM(N17:N32)</f>
        <v>75</v>
      </c>
      <c r="O16" s="20">
        <f t="shared" si="3"/>
        <v>45</v>
      </c>
      <c r="P16" s="19">
        <f t="shared" si="3"/>
        <v>30</v>
      </c>
      <c r="Q16" s="19">
        <f t="shared" si="3"/>
        <v>0</v>
      </c>
      <c r="R16" s="19">
        <f t="shared" si="3"/>
        <v>0</v>
      </c>
      <c r="S16" s="19">
        <f t="shared" si="3"/>
        <v>15</v>
      </c>
      <c r="T16" s="19">
        <f t="shared" si="3"/>
        <v>30</v>
      </c>
      <c r="U16" s="19">
        <f t="shared" si="3"/>
        <v>60</v>
      </c>
      <c r="V16" s="19">
        <f t="shared" si="3"/>
        <v>45</v>
      </c>
      <c r="W16" s="19">
        <f t="shared" si="3"/>
        <v>30</v>
      </c>
      <c r="X16" s="19">
        <f t="shared" si="3"/>
        <v>0</v>
      </c>
      <c r="Y16" s="19">
        <f t="shared" si="3"/>
        <v>15</v>
      </c>
      <c r="Z16" s="19">
        <f t="shared" si="3"/>
        <v>60</v>
      </c>
      <c r="AA16" s="19">
        <f t="shared" si="3"/>
        <v>60</v>
      </c>
      <c r="AB16" s="19">
        <f t="shared" si="3"/>
        <v>15</v>
      </c>
      <c r="AC16" s="19">
        <f t="shared" si="3"/>
        <v>0</v>
      </c>
      <c r="AD16" s="19">
        <f t="shared" si="3"/>
        <v>30</v>
      </c>
      <c r="AE16" s="19">
        <f t="shared" si="3"/>
        <v>12</v>
      </c>
      <c r="AF16" s="19">
        <f t="shared" si="3"/>
        <v>0</v>
      </c>
      <c r="AG16" s="19">
        <f t="shared" si="3"/>
        <v>0</v>
      </c>
      <c r="AH16" s="19">
        <f t="shared" si="3"/>
        <v>0</v>
      </c>
      <c r="AI16" s="19">
        <f t="shared" si="3"/>
        <v>0</v>
      </c>
      <c r="AJ16" s="19">
        <f t="shared" si="3"/>
        <v>45</v>
      </c>
      <c r="AK16" s="21">
        <f t="shared" si="3"/>
        <v>12</v>
      </c>
    </row>
    <row r="17" spans="2:37" ht="33" customHeight="1" x14ac:dyDescent="0.25">
      <c r="B17" s="199"/>
      <c r="C17" s="200"/>
      <c r="D17" s="201"/>
      <c r="E17" s="151" t="s">
        <v>52</v>
      </c>
      <c r="F17" s="168" t="s">
        <v>12</v>
      </c>
      <c r="G17" s="155">
        <f t="shared" ref="G17:G32" si="4">SUM(H17:L17)</f>
        <v>30</v>
      </c>
      <c r="H17" s="69">
        <v>15</v>
      </c>
      <c r="I17" s="69">
        <v>15</v>
      </c>
      <c r="J17" s="69">
        <v>0</v>
      </c>
      <c r="K17" s="72">
        <v>0</v>
      </c>
      <c r="L17" s="72">
        <v>0</v>
      </c>
      <c r="M17" s="99">
        <v>3</v>
      </c>
      <c r="N17" s="241">
        <v>15</v>
      </c>
      <c r="O17" s="23">
        <v>15</v>
      </c>
      <c r="P17" s="23"/>
      <c r="Q17" s="23"/>
      <c r="R17" s="23"/>
      <c r="S17" s="26">
        <v>3</v>
      </c>
      <c r="T17" s="25"/>
      <c r="U17" s="23"/>
      <c r="V17" s="23"/>
      <c r="W17" s="23"/>
      <c r="X17" s="23"/>
      <c r="Y17" s="24"/>
      <c r="Z17" s="27"/>
      <c r="AA17" s="23"/>
      <c r="AB17" s="23"/>
      <c r="AC17" s="23"/>
      <c r="AD17" s="23"/>
      <c r="AE17" s="26"/>
      <c r="AF17" s="27"/>
      <c r="AG17" s="23"/>
      <c r="AH17" s="23"/>
      <c r="AI17" s="23"/>
      <c r="AJ17" s="23"/>
      <c r="AK17" s="26"/>
    </row>
    <row r="18" spans="2:37" ht="28.5" customHeight="1" x14ac:dyDescent="0.25">
      <c r="B18" s="199"/>
      <c r="C18" s="200"/>
      <c r="D18" s="201"/>
      <c r="E18" s="151" t="s">
        <v>51</v>
      </c>
      <c r="F18" s="169" t="s">
        <v>3</v>
      </c>
      <c r="G18" s="159">
        <v>30</v>
      </c>
      <c r="H18" s="68">
        <v>15</v>
      </c>
      <c r="I18" s="68">
        <v>0</v>
      </c>
      <c r="J18" s="68">
        <v>15</v>
      </c>
      <c r="K18" s="70">
        <v>0</v>
      </c>
      <c r="L18" s="70">
        <v>0</v>
      </c>
      <c r="M18" s="91">
        <v>2</v>
      </c>
      <c r="N18" s="245"/>
      <c r="O18" s="22"/>
      <c r="P18" s="22"/>
      <c r="Q18" s="22"/>
      <c r="R18" s="22"/>
      <c r="S18" s="31"/>
      <c r="T18" s="29"/>
      <c r="U18" s="22"/>
      <c r="V18" s="22"/>
      <c r="W18" s="22"/>
      <c r="X18" s="22"/>
      <c r="Y18" s="28"/>
      <c r="Z18" s="32">
        <v>15</v>
      </c>
      <c r="AA18" s="22"/>
      <c r="AB18" s="22">
        <v>15</v>
      </c>
      <c r="AC18" s="22"/>
      <c r="AD18" s="22"/>
      <c r="AE18" s="31">
        <v>2</v>
      </c>
      <c r="AF18" s="32"/>
      <c r="AG18" s="22"/>
      <c r="AH18" s="22"/>
      <c r="AI18" s="22"/>
      <c r="AJ18" s="22"/>
      <c r="AK18" s="31"/>
    </row>
    <row r="19" spans="2:37" ht="31.5" customHeight="1" x14ac:dyDescent="0.25">
      <c r="B19" s="199"/>
      <c r="C19" s="200"/>
      <c r="D19" s="201"/>
      <c r="E19" s="151" t="s">
        <v>50</v>
      </c>
      <c r="F19" s="169" t="s">
        <v>15</v>
      </c>
      <c r="G19" s="159">
        <f t="shared" si="4"/>
        <v>15</v>
      </c>
      <c r="H19" s="68">
        <v>0</v>
      </c>
      <c r="I19" s="68">
        <v>0</v>
      </c>
      <c r="J19" s="68">
        <v>0</v>
      </c>
      <c r="K19" s="70">
        <v>15</v>
      </c>
      <c r="L19" s="70">
        <v>0</v>
      </c>
      <c r="M19" s="91">
        <v>2</v>
      </c>
      <c r="N19" s="246"/>
      <c r="O19" s="22"/>
      <c r="P19" s="22"/>
      <c r="Q19" s="22"/>
      <c r="R19" s="22"/>
      <c r="S19" s="31"/>
      <c r="T19" s="29"/>
      <c r="U19" s="22"/>
      <c r="V19" s="22"/>
      <c r="W19" s="22">
        <v>15</v>
      </c>
      <c r="X19" s="22"/>
      <c r="Y19" s="28">
        <v>2</v>
      </c>
      <c r="Z19" s="32"/>
      <c r="AA19" s="22"/>
      <c r="AB19" s="22"/>
      <c r="AC19" s="22"/>
      <c r="AD19" s="22"/>
      <c r="AE19" s="31"/>
      <c r="AF19" s="32"/>
      <c r="AG19" s="22"/>
      <c r="AH19" s="22"/>
      <c r="AI19" s="22"/>
      <c r="AJ19" s="22"/>
      <c r="AK19" s="31"/>
    </row>
    <row r="20" spans="2:37" ht="37.5" customHeight="1" x14ac:dyDescent="0.25">
      <c r="B20" s="204"/>
      <c r="C20" s="205"/>
      <c r="D20" s="206"/>
      <c r="E20" s="151" t="s">
        <v>49</v>
      </c>
      <c r="F20" s="169" t="s">
        <v>15</v>
      </c>
      <c r="G20" s="159">
        <f t="shared" si="4"/>
        <v>30</v>
      </c>
      <c r="H20" s="68">
        <v>15</v>
      </c>
      <c r="I20" s="68">
        <v>0</v>
      </c>
      <c r="J20" s="68">
        <v>15</v>
      </c>
      <c r="K20" s="70">
        <f>SUM(Q20,W20,AC20,AI20)</f>
        <v>0</v>
      </c>
      <c r="L20" s="70">
        <f>SUM(R20,X20,AD20,AJ20)</f>
        <v>0</v>
      </c>
      <c r="M20" s="91">
        <v>3</v>
      </c>
      <c r="N20" s="246">
        <v>15</v>
      </c>
      <c r="O20" s="30"/>
      <c r="P20" s="22">
        <v>15</v>
      </c>
      <c r="Q20" s="22"/>
      <c r="R20" s="22"/>
      <c r="S20" s="31">
        <v>3</v>
      </c>
      <c r="T20" s="29"/>
      <c r="U20" s="22"/>
      <c r="V20" s="22"/>
      <c r="W20" s="22"/>
      <c r="X20" s="22"/>
      <c r="Y20" s="28"/>
      <c r="Z20" s="32"/>
      <c r="AA20" s="22"/>
      <c r="AB20" s="22"/>
      <c r="AC20" s="22"/>
      <c r="AD20" s="22"/>
      <c r="AE20" s="31"/>
      <c r="AF20" s="32"/>
      <c r="AG20" s="22"/>
      <c r="AH20" s="22"/>
      <c r="AI20" s="22"/>
      <c r="AJ20" s="22"/>
      <c r="AK20" s="31"/>
    </row>
    <row r="21" spans="2:37" ht="23.25" customHeight="1" x14ac:dyDescent="0.25">
      <c r="B21" s="204"/>
      <c r="C21" s="205"/>
      <c r="D21" s="206"/>
      <c r="E21" s="151" t="s">
        <v>48</v>
      </c>
      <c r="F21" s="169" t="s">
        <v>15</v>
      </c>
      <c r="G21" s="159">
        <f t="shared" si="4"/>
        <v>30</v>
      </c>
      <c r="H21" s="68">
        <f>SUM(N21,T21,Z21,AF21)</f>
        <v>15</v>
      </c>
      <c r="I21" s="68">
        <v>15</v>
      </c>
      <c r="J21" s="68">
        <f t="shared" ref="J21:L22" si="5">SUM(P21,V21,AB21,AH21)</f>
        <v>0</v>
      </c>
      <c r="K21" s="70">
        <f t="shared" si="5"/>
        <v>0</v>
      </c>
      <c r="L21" s="70">
        <f t="shared" si="5"/>
        <v>0</v>
      </c>
      <c r="M21" s="91">
        <v>3</v>
      </c>
      <c r="N21" s="246"/>
      <c r="O21" s="22"/>
      <c r="P21" s="22"/>
      <c r="Q21" s="22"/>
      <c r="R21" s="22"/>
      <c r="S21" s="31"/>
      <c r="T21" s="32">
        <v>15</v>
      </c>
      <c r="U21" s="22">
        <v>15</v>
      </c>
      <c r="V21" s="22"/>
      <c r="W21" s="22"/>
      <c r="X21" s="22"/>
      <c r="Y21" s="31">
        <v>3</v>
      </c>
      <c r="Z21" s="32"/>
      <c r="AA21" s="22"/>
      <c r="AB21" s="22"/>
      <c r="AC21" s="22"/>
      <c r="AD21" s="22"/>
      <c r="AE21" s="31"/>
      <c r="AF21" s="32"/>
      <c r="AG21" s="22"/>
      <c r="AH21" s="22"/>
      <c r="AI21" s="22"/>
      <c r="AJ21" s="22"/>
      <c r="AK21" s="31"/>
    </row>
    <row r="22" spans="2:37" ht="31.5" x14ac:dyDescent="0.25">
      <c r="B22" s="204"/>
      <c r="C22" s="205"/>
      <c r="D22" s="206"/>
      <c r="E22" s="151" t="s">
        <v>45</v>
      </c>
      <c r="F22" s="169" t="s">
        <v>12</v>
      </c>
      <c r="G22" s="159">
        <v>45</v>
      </c>
      <c r="H22" s="68">
        <v>15</v>
      </c>
      <c r="I22" s="68">
        <v>30</v>
      </c>
      <c r="J22" s="68">
        <f t="shared" si="5"/>
        <v>0</v>
      </c>
      <c r="K22" s="70">
        <f t="shared" si="5"/>
        <v>0</v>
      </c>
      <c r="L22" s="70">
        <f t="shared" si="5"/>
        <v>0</v>
      </c>
      <c r="M22" s="91">
        <v>3</v>
      </c>
      <c r="N22" s="246"/>
      <c r="O22" s="22"/>
      <c r="P22" s="22"/>
      <c r="Q22" s="22"/>
      <c r="R22" s="22"/>
      <c r="S22" s="31"/>
      <c r="T22" s="29"/>
      <c r="U22" s="22"/>
      <c r="V22" s="22"/>
      <c r="W22" s="22"/>
      <c r="X22" s="22"/>
      <c r="Y22" s="28"/>
      <c r="Z22" s="32">
        <v>15</v>
      </c>
      <c r="AA22" s="22">
        <v>30</v>
      </c>
      <c r="AB22" s="22"/>
      <c r="AC22" s="22"/>
      <c r="AD22" s="22">
        <v>0</v>
      </c>
      <c r="AE22" s="89">
        <v>3</v>
      </c>
      <c r="AF22" s="32"/>
      <c r="AG22" s="22"/>
      <c r="AH22" s="22"/>
      <c r="AI22" s="22"/>
      <c r="AJ22" s="22"/>
      <c r="AK22" s="31"/>
    </row>
    <row r="23" spans="2:37" ht="28.5" customHeight="1" x14ac:dyDescent="0.25">
      <c r="B23" s="204"/>
      <c r="C23" s="205"/>
      <c r="D23" s="206"/>
      <c r="E23" s="151" t="s">
        <v>47</v>
      </c>
      <c r="F23" s="169" t="s">
        <v>3</v>
      </c>
      <c r="G23" s="159">
        <f t="shared" si="4"/>
        <v>15</v>
      </c>
      <c r="H23" s="68">
        <v>0</v>
      </c>
      <c r="I23" s="68">
        <v>15</v>
      </c>
      <c r="J23" s="68">
        <v>0</v>
      </c>
      <c r="K23" s="70">
        <v>0</v>
      </c>
      <c r="L23" s="70">
        <v>0</v>
      </c>
      <c r="M23" s="91">
        <v>1</v>
      </c>
      <c r="N23" s="246"/>
      <c r="O23" s="22"/>
      <c r="P23" s="22"/>
      <c r="Q23" s="22"/>
      <c r="R23" s="22"/>
      <c r="S23" s="31"/>
      <c r="T23" s="29">
        <v>0</v>
      </c>
      <c r="U23" s="22">
        <v>15</v>
      </c>
      <c r="V23" s="22" t="s">
        <v>13</v>
      </c>
      <c r="W23" s="22" t="s">
        <v>13</v>
      </c>
      <c r="X23" s="22" t="s">
        <v>13</v>
      </c>
      <c r="Y23" s="28">
        <v>1</v>
      </c>
      <c r="Z23" s="32"/>
      <c r="AA23" s="22"/>
      <c r="AB23" s="22"/>
      <c r="AC23" s="22"/>
      <c r="AD23" s="22"/>
      <c r="AE23" s="31"/>
      <c r="AF23" s="32"/>
      <c r="AG23" s="22"/>
      <c r="AH23" s="22"/>
      <c r="AI23" s="22"/>
      <c r="AJ23" s="22"/>
      <c r="AK23" s="31"/>
    </row>
    <row r="24" spans="2:37" ht="30.75" customHeight="1" x14ac:dyDescent="0.25">
      <c r="B24" s="204"/>
      <c r="C24" s="205"/>
      <c r="D24" s="206"/>
      <c r="E24" s="151" t="s">
        <v>77</v>
      </c>
      <c r="F24" s="92" t="s">
        <v>3</v>
      </c>
      <c r="G24" s="156">
        <v>30</v>
      </c>
      <c r="H24" s="90">
        <v>0</v>
      </c>
      <c r="I24" s="90">
        <v>30</v>
      </c>
      <c r="J24" s="90">
        <v>0</v>
      </c>
      <c r="K24" s="90">
        <f>SUM(Q24,W24,AC24,AI24)</f>
        <v>0</v>
      </c>
      <c r="L24" s="90">
        <f>SUM(R24,X24,AD24,AJ24)</f>
        <v>0</v>
      </c>
      <c r="M24" s="91">
        <v>2</v>
      </c>
      <c r="N24" s="246"/>
      <c r="O24" s="22"/>
      <c r="P24" s="22"/>
      <c r="Q24" s="22"/>
      <c r="R24" s="22"/>
      <c r="S24" s="31"/>
      <c r="T24" s="29">
        <v>0</v>
      </c>
      <c r="U24" s="22">
        <v>30</v>
      </c>
      <c r="V24" s="22" t="s">
        <v>13</v>
      </c>
      <c r="W24" s="22"/>
      <c r="X24" s="22"/>
      <c r="Y24" s="31">
        <v>2</v>
      </c>
      <c r="Z24" s="32"/>
      <c r="AA24" s="22"/>
      <c r="AB24" s="22"/>
      <c r="AC24" s="22"/>
      <c r="AD24" s="22"/>
      <c r="AE24" s="31"/>
      <c r="AF24" s="32"/>
      <c r="AG24" s="22"/>
      <c r="AH24" s="22"/>
      <c r="AI24" s="22"/>
      <c r="AJ24" s="22"/>
      <c r="AK24" s="31"/>
    </row>
    <row r="25" spans="2:37" ht="30.75" customHeight="1" x14ac:dyDescent="0.25">
      <c r="B25" s="199"/>
      <c r="C25" s="200"/>
      <c r="D25" s="201"/>
      <c r="E25" s="151" t="s">
        <v>46</v>
      </c>
      <c r="F25" s="169" t="s">
        <v>3</v>
      </c>
      <c r="G25" s="159">
        <v>30</v>
      </c>
      <c r="H25" s="68">
        <v>15</v>
      </c>
      <c r="I25" s="68">
        <v>15</v>
      </c>
      <c r="J25" s="68">
        <v>0</v>
      </c>
      <c r="K25" s="70">
        <v>0</v>
      </c>
      <c r="L25" s="70">
        <v>0</v>
      </c>
      <c r="M25" s="91">
        <v>2</v>
      </c>
      <c r="N25" s="246"/>
      <c r="O25" s="22"/>
      <c r="P25" s="22"/>
      <c r="Q25" s="22"/>
      <c r="R25" s="22"/>
      <c r="S25" s="31"/>
      <c r="T25" s="29"/>
      <c r="U25" s="22"/>
      <c r="V25" s="22"/>
      <c r="W25" s="22"/>
      <c r="X25" s="22"/>
      <c r="Y25" s="28"/>
      <c r="Z25" s="32">
        <v>15</v>
      </c>
      <c r="AA25" s="22">
        <v>15</v>
      </c>
      <c r="AB25" s="22"/>
      <c r="AC25" s="22"/>
      <c r="AD25" s="22">
        <f>X25</f>
        <v>0</v>
      </c>
      <c r="AE25" s="31">
        <v>2</v>
      </c>
      <c r="AF25" s="32"/>
      <c r="AG25" s="22"/>
      <c r="AH25" s="22"/>
      <c r="AI25" s="22"/>
      <c r="AJ25" s="22"/>
      <c r="AK25" s="31"/>
    </row>
    <row r="26" spans="2:37" ht="15.75" x14ac:dyDescent="0.25">
      <c r="B26" s="204"/>
      <c r="C26" s="205"/>
      <c r="D26" s="206"/>
      <c r="E26" s="151" t="s">
        <v>14</v>
      </c>
      <c r="F26" s="169" t="s">
        <v>15</v>
      </c>
      <c r="G26" s="159">
        <f t="shared" si="4"/>
        <v>30</v>
      </c>
      <c r="H26" s="68">
        <v>15</v>
      </c>
      <c r="I26" s="68">
        <v>15</v>
      </c>
      <c r="J26" s="68">
        <f>SUM(P26,V26,AB26,AH26)</f>
        <v>0</v>
      </c>
      <c r="K26" s="70">
        <f>SUM(Q26,W26,AC26,AI26)</f>
        <v>0</v>
      </c>
      <c r="L26" s="70">
        <f>SUM(R26,X26,AD26,AJ26)</f>
        <v>0</v>
      </c>
      <c r="M26" s="91">
        <v>2</v>
      </c>
      <c r="N26" s="246" t="s">
        <v>13</v>
      </c>
      <c r="O26" s="22" t="s">
        <v>13</v>
      </c>
      <c r="P26" s="22"/>
      <c r="Q26" s="22"/>
      <c r="R26" s="22"/>
      <c r="S26" s="31" t="s">
        <v>13</v>
      </c>
      <c r="T26" s="29"/>
      <c r="U26" s="22"/>
      <c r="V26" s="22"/>
      <c r="W26" s="22"/>
      <c r="X26" s="22"/>
      <c r="Y26" s="28"/>
      <c r="Z26" s="32">
        <v>15</v>
      </c>
      <c r="AA26" s="22">
        <v>15</v>
      </c>
      <c r="AB26" s="22"/>
      <c r="AC26" s="22"/>
      <c r="AD26" s="22"/>
      <c r="AE26" s="89">
        <v>2</v>
      </c>
      <c r="AF26" s="32"/>
      <c r="AG26" s="22"/>
      <c r="AH26" s="22"/>
      <c r="AI26" s="22"/>
      <c r="AJ26" s="22"/>
      <c r="AK26" s="31"/>
    </row>
    <row r="27" spans="2:37" ht="36" customHeight="1" x14ac:dyDescent="0.25">
      <c r="B27" s="199"/>
      <c r="C27" s="200"/>
      <c r="D27" s="201"/>
      <c r="E27" s="151" t="s">
        <v>78</v>
      </c>
      <c r="F27" s="169" t="s">
        <v>3</v>
      </c>
      <c r="G27" s="159">
        <v>45</v>
      </c>
      <c r="H27" s="68">
        <f t="shared" ref="H27:L32" si="6">SUM(N27,T27,Z27,AF27)</f>
        <v>0</v>
      </c>
      <c r="I27" s="68">
        <f t="shared" si="6"/>
        <v>0</v>
      </c>
      <c r="J27" s="68">
        <v>45</v>
      </c>
      <c r="K27" s="70">
        <v>0</v>
      </c>
      <c r="L27" s="70">
        <v>0</v>
      </c>
      <c r="M27" s="91">
        <v>4</v>
      </c>
      <c r="N27" s="246"/>
      <c r="O27" s="22"/>
      <c r="P27" s="22"/>
      <c r="Q27" s="22"/>
      <c r="R27" s="22"/>
      <c r="S27" s="31"/>
      <c r="T27" s="29"/>
      <c r="U27" s="22"/>
      <c r="V27" s="22">
        <v>45</v>
      </c>
      <c r="W27" s="22"/>
      <c r="X27" s="22"/>
      <c r="Y27" s="28">
        <v>4</v>
      </c>
      <c r="Z27" s="32"/>
      <c r="AA27" s="22"/>
      <c r="AB27" s="22"/>
      <c r="AC27" s="22"/>
      <c r="AD27" s="30"/>
      <c r="AE27" s="107"/>
      <c r="AF27" s="32"/>
      <c r="AG27" s="22"/>
      <c r="AH27" s="22"/>
      <c r="AI27" s="22"/>
      <c r="AJ27" s="22"/>
      <c r="AK27" s="31"/>
    </row>
    <row r="28" spans="2:37" ht="30" customHeight="1" x14ac:dyDescent="0.25">
      <c r="B28" s="199"/>
      <c r="C28" s="200"/>
      <c r="D28" s="201"/>
      <c r="E28" s="74" t="s">
        <v>57</v>
      </c>
      <c r="F28" s="169" t="s">
        <v>3</v>
      </c>
      <c r="G28" s="159">
        <v>75</v>
      </c>
      <c r="H28" s="68">
        <f t="shared" si="6"/>
        <v>0</v>
      </c>
      <c r="I28" s="68">
        <f t="shared" si="6"/>
        <v>0</v>
      </c>
      <c r="J28" s="68">
        <f t="shared" si="6"/>
        <v>0</v>
      </c>
      <c r="K28" s="68">
        <f t="shared" si="6"/>
        <v>0</v>
      </c>
      <c r="L28" s="68">
        <v>75</v>
      </c>
      <c r="M28" s="91">
        <v>15</v>
      </c>
      <c r="N28" s="246"/>
      <c r="O28" s="22"/>
      <c r="P28" s="22"/>
      <c r="Q28" s="22"/>
      <c r="R28" s="22"/>
      <c r="S28" s="31"/>
      <c r="T28" s="29"/>
      <c r="U28" s="22"/>
      <c r="V28" s="22"/>
      <c r="W28" s="22"/>
      <c r="X28" s="22"/>
      <c r="Y28" s="28"/>
      <c r="Z28" s="32"/>
      <c r="AA28" s="22"/>
      <c r="AB28" s="22"/>
      <c r="AC28" s="22"/>
      <c r="AD28" s="22">
        <v>30</v>
      </c>
      <c r="AE28" s="89">
        <v>3</v>
      </c>
      <c r="AF28" s="32"/>
      <c r="AG28" s="22"/>
      <c r="AH28" s="22"/>
      <c r="AI28" s="22"/>
      <c r="AJ28" s="22">
        <v>45</v>
      </c>
      <c r="AK28" s="89">
        <v>12</v>
      </c>
    </row>
    <row r="29" spans="2:37" ht="35.25" customHeight="1" x14ac:dyDescent="0.25">
      <c r="B29" s="204"/>
      <c r="C29" s="205"/>
      <c r="D29" s="206"/>
      <c r="E29" s="151" t="s">
        <v>70</v>
      </c>
      <c r="F29" s="92" t="s">
        <v>3</v>
      </c>
      <c r="G29" s="156">
        <f t="shared" si="4"/>
        <v>30</v>
      </c>
      <c r="H29" s="90">
        <v>15</v>
      </c>
      <c r="I29" s="90">
        <v>0</v>
      </c>
      <c r="J29" s="90">
        <v>15</v>
      </c>
      <c r="K29" s="90">
        <f t="shared" si="6"/>
        <v>0</v>
      </c>
      <c r="L29" s="90">
        <f t="shared" si="6"/>
        <v>0</v>
      </c>
      <c r="M29" s="91">
        <v>3</v>
      </c>
      <c r="N29" s="246">
        <v>15</v>
      </c>
      <c r="O29" s="22">
        <v>0</v>
      </c>
      <c r="P29" s="22">
        <v>15</v>
      </c>
      <c r="Q29" s="22"/>
      <c r="R29" s="22"/>
      <c r="S29" s="31">
        <v>3</v>
      </c>
      <c r="T29" s="29"/>
      <c r="U29" s="22"/>
      <c r="V29" s="22"/>
      <c r="W29" s="22"/>
      <c r="X29" s="22"/>
      <c r="Y29" s="28"/>
      <c r="Z29" s="32"/>
      <c r="AA29" s="22"/>
      <c r="AB29" s="22"/>
      <c r="AC29" s="22"/>
      <c r="AD29" s="22"/>
      <c r="AE29" s="31"/>
      <c r="AF29" s="32"/>
      <c r="AG29" s="22"/>
      <c r="AH29" s="22"/>
      <c r="AI29" s="22"/>
      <c r="AJ29" s="22"/>
      <c r="AK29" s="31"/>
    </row>
    <row r="30" spans="2:37" ht="32.25" customHeight="1" x14ac:dyDescent="0.25">
      <c r="B30" s="199"/>
      <c r="C30" s="200"/>
      <c r="D30" s="201"/>
      <c r="E30" s="151" t="s">
        <v>74</v>
      </c>
      <c r="F30" s="92" t="s">
        <v>12</v>
      </c>
      <c r="G30" s="156">
        <v>30</v>
      </c>
      <c r="H30" s="90">
        <f>SUM(N30,T30,Z30,AF30)</f>
        <v>15</v>
      </c>
      <c r="I30" s="90">
        <v>15</v>
      </c>
      <c r="J30" s="90">
        <f>SUM(P30,V30,AB30,AH30)</f>
        <v>0</v>
      </c>
      <c r="K30" s="90">
        <f t="shared" si="6"/>
        <v>0</v>
      </c>
      <c r="L30" s="90">
        <f t="shared" si="6"/>
        <v>0</v>
      </c>
      <c r="M30" s="91">
        <v>3</v>
      </c>
      <c r="N30" s="246">
        <v>15</v>
      </c>
      <c r="O30" s="22">
        <v>15</v>
      </c>
      <c r="P30" s="22"/>
      <c r="Q30" s="22"/>
      <c r="R30" s="22"/>
      <c r="S30" s="31">
        <v>3</v>
      </c>
      <c r="T30" s="29"/>
      <c r="U30" s="22"/>
      <c r="V30" s="22"/>
      <c r="W30" s="22"/>
      <c r="X30" s="22"/>
      <c r="Y30" s="28"/>
      <c r="Z30" s="32"/>
      <c r="AA30" s="22"/>
      <c r="AB30" s="22"/>
      <c r="AC30" s="22"/>
      <c r="AD30" s="22"/>
      <c r="AE30" s="31"/>
      <c r="AF30" s="32"/>
      <c r="AG30" s="22"/>
      <c r="AH30" s="22"/>
      <c r="AI30" s="22"/>
      <c r="AJ30" s="22"/>
      <c r="AK30" s="31"/>
    </row>
    <row r="31" spans="2:37" ht="30.75" customHeight="1" x14ac:dyDescent="0.25">
      <c r="B31" s="204"/>
      <c r="C31" s="205"/>
      <c r="D31" s="206"/>
      <c r="E31" s="151" t="s">
        <v>75</v>
      </c>
      <c r="F31" s="92" t="s">
        <v>3</v>
      </c>
      <c r="G31" s="156">
        <v>30</v>
      </c>
      <c r="H31" s="90">
        <f>SUM(N31,T31,Z31,AF31)</f>
        <v>15</v>
      </c>
      <c r="I31" s="90">
        <v>15</v>
      </c>
      <c r="J31" s="90">
        <f>SUM(P31,V31,AB31,AH31)</f>
        <v>0</v>
      </c>
      <c r="K31" s="90">
        <f t="shared" si="6"/>
        <v>0</v>
      </c>
      <c r="L31" s="90">
        <f t="shared" si="6"/>
        <v>0</v>
      </c>
      <c r="M31" s="91">
        <v>3</v>
      </c>
      <c r="N31" s="246">
        <v>15</v>
      </c>
      <c r="O31" s="22">
        <v>15</v>
      </c>
      <c r="P31" s="22"/>
      <c r="Q31" s="22"/>
      <c r="R31" s="22"/>
      <c r="S31" s="31">
        <v>3</v>
      </c>
      <c r="T31" s="29"/>
      <c r="U31" s="22"/>
      <c r="V31" s="22"/>
      <c r="W31" s="22"/>
      <c r="X31" s="22"/>
      <c r="Y31" s="28"/>
      <c r="Z31" s="32"/>
      <c r="AA31" s="22"/>
      <c r="AB31" s="22"/>
      <c r="AC31" s="22"/>
      <c r="AD31" s="22"/>
      <c r="AE31" s="31"/>
      <c r="AF31" s="32"/>
      <c r="AG31" s="22"/>
      <c r="AH31" s="22"/>
      <c r="AI31" s="22"/>
      <c r="AJ31" s="22"/>
      <c r="AK31" s="31"/>
    </row>
    <row r="32" spans="2:37" ht="27.75" customHeight="1" thickBot="1" x14ac:dyDescent="0.3">
      <c r="B32" s="204"/>
      <c r="C32" s="205"/>
      <c r="D32" s="206"/>
      <c r="E32" s="151" t="s">
        <v>60</v>
      </c>
      <c r="F32" s="169" t="s">
        <v>15</v>
      </c>
      <c r="G32" s="160">
        <f t="shared" si="4"/>
        <v>30</v>
      </c>
      <c r="H32" s="73">
        <v>15</v>
      </c>
      <c r="I32" s="73">
        <f>SUM(O32,U32,AA32,AG32)</f>
        <v>0</v>
      </c>
      <c r="J32" s="73">
        <f>SUM(P32,V32,AB32,AH32)</f>
        <v>0</v>
      </c>
      <c r="K32" s="73">
        <f t="shared" si="6"/>
        <v>15</v>
      </c>
      <c r="L32" s="73">
        <f t="shared" si="6"/>
        <v>0</v>
      </c>
      <c r="M32" s="94">
        <v>3</v>
      </c>
      <c r="N32" s="247"/>
      <c r="O32" s="34"/>
      <c r="P32" s="34"/>
      <c r="Q32" s="34"/>
      <c r="R32" s="34"/>
      <c r="S32" s="37"/>
      <c r="T32" s="36">
        <v>15</v>
      </c>
      <c r="U32" s="34"/>
      <c r="V32" s="34"/>
      <c r="W32" s="34">
        <v>15</v>
      </c>
      <c r="X32" s="34"/>
      <c r="Y32" s="35">
        <v>3</v>
      </c>
      <c r="Z32" s="38"/>
      <c r="AA32" s="34"/>
      <c r="AB32" s="34"/>
      <c r="AC32" s="34"/>
      <c r="AD32" s="34"/>
      <c r="AE32" s="37"/>
      <c r="AF32" s="38"/>
      <c r="AG32" s="34"/>
      <c r="AH32" s="34"/>
      <c r="AI32" s="34"/>
      <c r="AJ32" s="34"/>
      <c r="AK32" s="37"/>
    </row>
    <row r="33" spans="2:37" ht="16.5" thickBot="1" x14ac:dyDescent="0.3">
      <c r="B33" s="207" t="s">
        <v>11</v>
      </c>
      <c r="C33" s="207"/>
      <c r="D33" s="207"/>
      <c r="E33" s="208"/>
      <c r="F33" s="170"/>
      <c r="G33" s="158">
        <v>180</v>
      </c>
      <c r="H33" s="71">
        <v>0</v>
      </c>
      <c r="I33" s="71">
        <v>180</v>
      </c>
      <c r="J33" s="71">
        <v>0</v>
      </c>
      <c r="K33" s="71">
        <f>SUM(Q33,W33,AC33,AI33)</f>
        <v>0</v>
      </c>
      <c r="L33" s="71">
        <f>SUM(R33,X33,AD33,AJ33)</f>
        <v>0</v>
      </c>
      <c r="M33" s="106">
        <v>18</v>
      </c>
      <c r="N33" s="244">
        <f t="shared" ref="N33:S33" si="7">SUM(N34:N45)</f>
        <v>0</v>
      </c>
      <c r="O33" s="20">
        <f t="shared" si="7"/>
        <v>0</v>
      </c>
      <c r="P33" s="19">
        <f t="shared" si="7"/>
        <v>0</v>
      </c>
      <c r="Q33" s="19">
        <f t="shared" si="7"/>
        <v>0</v>
      </c>
      <c r="R33" s="19">
        <f t="shared" si="7"/>
        <v>0</v>
      </c>
      <c r="S33" s="19">
        <f t="shared" si="7"/>
        <v>0</v>
      </c>
      <c r="T33" s="19">
        <v>0</v>
      </c>
      <c r="U33" s="19">
        <f>SUM(U34,U37)</f>
        <v>60</v>
      </c>
      <c r="V33" s="19">
        <f>SUM(V37:V45)</f>
        <v>0</v>
      </c>
      <c r="W33" s="19">
        <f>SUM(W37:W45)</f>
        <v>0</v>
      </c>
      <c r="X33" s="19">
        <f>SUM(X37:X45)</f>
        <v>0</v>
      </c>
      <c r="Y33" s="19">
        <f>SUM(Y34,Y37)</f>
        <v>6</v>
      </c>
      <c r="Z33" s="19">
        <v>0</v>
      </c>
      <c r="AA33" s="19">
        <f>SUM(AA38,AA39)</f>
        <v>60</v>
      </c>
      <c r="AB33" s="19">
        <f>SUM(AB37:AB45)</f>
        <v>0</v>
      </c>
      <c r="AC33" s="19">
        <f>SUM(AC37:AC45)</f>
        <v>0</v>
      </c>
      <c r="AD33" s="19">
        <f>SUM(AD37:AD45)</f>
        <v>0</v>
      </c>
      <c r="AE33" s="19">
        <f>SUM(AE38,AE39)</f>
        <v>6</v>
      </c>
      <c r="AF33" s="19">
        <v>0</v>
      </c>
      <c r="AG33" s="19">
        <f>SUM(AG42, AG44)</f>
        <v>60</v>
      </c>
      <c r="AH33" s="19">
        <f>SUM(AH37:AH45)</f>
        <v>0</v>
      </c>
      <c r="AI33" s="19">
        <f>SUM(AI37:AI45)</f>
        <v>0</v>
      </c>
      <c r="AJ33" s="19">
        <f>SUM(AJ37:AJ45)</f>
        <v>0</v>
      </c>
      <c r="AK33" s="21">
        <f>SUM(AK43,AK44)</f>
        <v>6</v>
      </c>
    </row>
    <row r="34" spans="2:37" ht="36" customHeight="1" x14ac:dyDescent="0.25">
      <c r="B34" s="74"/>
      <c r="C34" s="75"/>
      <c r="D34" s="76"/>
      <c r="E34" s="151" t="s">
        <v>59</v>
      </c>
      <c r="F34" s="171" t="s">
        <v>3</v>
      </c>
      <c r="G34" s="161">
        <v>30</v>
      </c>
      <c r="H34" s="77"/>
      <c r="I34" s="72">
        <v>30</v>
      </c>
      <c r="J34" s="72">
        <v>0</v>
      </c>
      <c r="K34" s="72">
        <v>0</v>
      </c>
      <c r="L34" s="72">
        <v>0</v>
      </c>
      <c r="M34" s="99">
        <v>3</v>
      </c>
      <c r="N34" s="248"/>
      <c r="O34" s="256"/>
      <c r="P34" s="40"/>
      <c r="Q34" s="40"/>
      <c r="R34" s="40"/>
      <c r="S34" s="41"/>
      <c r="T34" s="40"/>
      <c r="U34" s="178">
        <v>30</v>
      </c>
      <c r="V34" s="178"/>
      <c r="W34" s="178"/>
      <c r="X34" s="178"/>
      <c r="Y34" s="179">
        <v>3</v>
      </c>
      <c r="Z34" s="42"/>
      <c r="AA34" s="40"/>
      <c r="AB34" s="40"/>
      <c r="AC34" s="40"/>
      <c r="AD34" s="40"/>
      <c r="AE34" s="43"/>
      <c r="AF34" s="42"/>
      <c r="AG34" s="40"/>
      <c r="AH34" s="40"/>
      <c r="AI34" s="40"/>
      <c r="AJ34" s="40"/>
      <c r="AK34" s="44"/>
    </row>
    <row r="35" spans="2:37" ht="29.25" customHeight="1" x14ac:dyDescent="0.25">
      <c r="B35" s="199"/>
      <c r="C35" s="200"/>
      <c r="D35" s="201"/>
      <c r="E35" s="74" t="s">
        <v>69</v>
      </c>
      <c r="F35" s="171" t="s">
        <v>3</v>
      </c>
      <c r="G35" s="162">
        <v>30</v>
      </c>
      <c r="H35" s="78"/>
      <c r="I35" s="70">
        <v>30</v>
      </c>
      <c r="J35" s="70">
        <v>0</v>
      </c>
      <c r="K35" s="70">
        <v>0</v>
      </c>
      <c r="L35" s="70">
        <v>0</v>
      </c>
      <c r="M35" s="91">
        <v>3</v>
      </c>
      <c r="N35" s="249"/>
      <c r="O35" s="33"/>
      <c r="P35" s="46"/>
      <c r="Q35" s="46"/>
      <c r="R35" s="46"/>
      <c r="S35" s="48"/>
      <c r="T35" s="46"/>
      <c r="U35" s="180">
        <v>30</v>
      </c>
      <c r="V35" s="180"/>
      <c r="W35" s="180"/>
      <c r="X35" s="180"/>
      <c r="Y35" s="181">
        <v>3</v>
      </c>
      <c r="Z35" s="49"/>
      <c r="AA35" s="46"/>
      <c r="AB35" s="46"/>
      <c r="AC35" s="46"/>
      <c r="AD35" s="46"/>
      <c r="AE35" s="50"/>
      <c r="AF35" s="49"/>
      <c r="AG35" s="46"/>
      <c r="AH35" s="46"/>
      <c r="AI35" s="46"/>
      <c r="AJ35" s="46"/>
      <c r="AK35" s="48"/>
    </row>
    <row r="36" spans="2:37" ht="31.5" x14ac:dyDescent="0.25">
      <c r="B36" s="199"/>
      <c r="C36" s="200"/>
      <c r="D36" s="201"/>
      <c r="E36" s="151" t="s">
        <v>58</v>
      </c>
      <c r="F36" s="171" t="s">
        <v>3</v>
      </c>
      <c r="G36" s="162">
        <v>30</v>
      </c>
      <c r="H36" s="78"/>
      <c r="I36" s="70">
        <v>30</v>
      </c>
      <c r="J36" s="70">
        <v>0</v>
      </c>
      <c r="K36" s="70">
        <v>0</v>
      </c>
      <c r="L36" s="70">
        <v>0</v>
      </c>
      <c r="M36" s="91">
        <v>3</v>
      </c>
      <c r="N36" s="249"/>
      <c r="O36" s="33"/>
      <c r="P36" s="46"/>
      <c r="Q36" s="46"/>
      <c r="R36" s="46"/>
      <c r="S36" s="48"/>
      <c r="T36" s="46"/>
      <c r="U36" s="180">
        <v>30</v>
      </c>
      <c r="V36" s="180"/>
      <c r="W36" s="180"/>
      <c r="X36" s="180"/>
      <c r="Y36" s="181">
        <v>3</v>
      </c>
      <c r="Z36" s="49"/>
      <c r="AA36" s="46"/>
      <c r="AB36" s="46"/>
      <c r="AC36" s="46"/>
      <c r="AD36" s="46"/>
      <c r="AE36" s="50"/>
      <c r="AF36" s="49"/>
      <c r="AG36" s="46"/>
      <c r="AH36" s="46"/>
      <c r="AI36" s="46"/>
      <c r="AJ36" s="46"/>
      <c r="AK36" s="48"/>
    </row>
    <row r="37" spans="2:37" ht="50.25" customHeight="1" x14ac:dyDescent="0.25">
      <c r="B37" s="199"/>
      <c r="C37" s="200"/>
      <c r="D37" s="201"/>
      <c r="E37" s="151" t="s">
        <v>80</v>
      </c>
      <c r="F37" s="169" t="s">
        <v>3</v>
      </c>
      <c r="G37" s="162">
        <v>30</v>
      </c>
      <c r="H37" s="78"/>
      <c r="I37" s="70">
        <v>30</v>
      </c>
      <c r="J37" s="70">
        <f>SUM(P37,V37,AB37,AH37)</f>
        <v>0</v>
      </c>
      <c r="K37" s="70">
        <f>SUM(Q37,W37,AC37,AI37)</f>
        <v>0</v>
      </c>
      <c r="L37" s="70">
        <f>SUM(R37,X37,AD37,AJ37)</f>
        <v>0</v>
      </c>
      <c r="M37" s="91">
        <v>3</v>
      </c>
      <c r="N37" s="250"/>
      <c r="O37" s="33"/>
      <c r="P37" s="33"/>
      <c r="Q37" s="33"/>
      <c r="R37" s="33"/>
      <c r="S37" s="48"/>
      <c r="T37" s="51"/>
      <c r="U37" s="182">
        <v>30</v>
      </c>
      <c r="V37" s="182"/>
      <c r="W37" s="182"/>
      <c r="X37" s="182"/>
      <c r="Y37" s="183">
        <v>3</v>
      </c>
      <c r="Z37" s="52"/>
      <c r="AA37" s="33"/>
      <c r="AB37" s="33"/>
      <c r="AC37" s="33"/>
      <c r="AD37" s="33"/>
      <c r="AE37" s="48"/>
      <c r="AF37" s="51"/>
      <c r="AG37" s="45"/>
      <c r="AH37" s="45"/>
      <c r="AI37" s="45"/>
      <c r="AJ37" s="45"/>
      <c r="AK37" s="53"/>
    </row>
    <row r="38" spans="2:37" ht="30.75" customHeight="1" x14ac:dyDescent="0.25">
      <c r="B38" s="199"/>
      <c r="C38" s="209"/>
      <c r="D38" s="210"/>
      <c r="E38" s="151" t="s">
        <v>61</v>
      </c>
      <c r="F38" s="169"/>
      <c r="G38" s="162">
        <v>30</v>
      </c>
      <c r="H38" s="78"/>
      <c r="I38" s="70">
        <v>30</v>
      </c>
      <c r="J38" s="70">
        <v>0</v>
      </c>
      <c r="K38" s="70">
        <v>0</v>
      </c>
      <c r="L38" s="70">
        <v>0</v>
      </c>
      <c r="M38" s="91">
        <v>3</v>
      </c>
      <c r="N38" s="250"/>
      <c r="O38" s="33"/>
      <c r="P38" s="33"/>
      <c r="Q38" s="33"/>
      <c r="R38" s="33"/>
      <c r="S38" s="48"/>
      <c r="T38" s="51"/>
      <c r="U38" s="33"/>
      <c r="V38" s="33"/>
      <c r="W38" s="33"/>
      <c r="X38" s="33"/>
      <c r="Y38" s="39"/>
      <c r="Z38" s="52"/>
      <c r="AA38" s="182">
        <v>30</v>
      </c>
      <c r="AB38" s="182"/>
      <c r="AC38" s="182"/>
      <c r="AD38" s="182"/>
      <c r="AE38" s="184">
        <v>3</v>
      </c>
      <c r="AF38" s="185"/>
      <c r="AG38" s="186"/>
      <c r="AH38" s="186"/>
      <c r="AI38" s="186"/>
      <c r="AJ38" s="186"/>
      <c r="AK38" s="187"/>
    </row>
    <row r="39" spans="2:37" ht="25.5" customHeight="1" x14ac:dyDescent="0.25">
      <c r="B39" s="199"/>
      <c r="C39" s="200"/>
      <c r="D39" s="201"/>
      <c r="E39" s="151" t="s">
        <v>64</v>
      </c>
      <c r="F39" s="169" t="s">
        <v>3</v>
      </c>
      <c r="G39" s="162">
        <v>30</v>
      </c>
      <c r="H39" s="78"/>
      <c r="I39" s="70">
        <v>30</v>
      </c>
      <c r="J39" s="70">
        <f t="shared" ref="J39:L40" si="8">SUM(P39,V39,AB39,AH39)</f>
        <v>0</v>
      </c>
      <c r="K39" s="70">
        <f t="shared" si="8"/>
        <v>0</v>
      </c>
      <c r="L39" s="70">
        <f t="shared" si="8"/>
        <v>0</v>
      </c>
      <c r="M39" s="91">
        <v>3</v>
      </c>
      <c r="N39" s="250"/>
      <c r="O39" s="33"/>
      <c r="P39" s="33"/>
      <c r="Q39" s="33"/>
      <c r="R39" s="33"/>
      <c r="S39" s="48"/>
      <c r="T39" s="47"/>
      <c r="U39" s="33"/>
      <c r="V39" s="33"/>
      <c r="W39" s="33"/>
      <c r="X39" s="33"/>
      <c r="Y39" s="39"/>
      <c r="Z39" s="52"/>
      <c r="AA39" s="182">
        <v>30</v>
      </c>
      <c r="AB39" s="182"/>
      <c r="AC39" s="182"/>
      <c r="AD39" s="182"/>
      <c r="AE39" s="184">
        <v>3</v>
      </c>
      <c r="AF39" s="188"/>
      <c r="AG39" s="182"/>
      <c r="AH39" s="182"/>
      <c r="AI39" s="182"/>
      <c r="AJ39" s="182"/>
      <c r="AK39" s="184"/>
    </row>
    <row r="40" spans="2:37" ht="40.5" customHeight="1" x14ac:dyDescent="0.25">
      <c r="B40" s="199"/>
      <c r="C40" s="200"/>
      <c r="D40" s="201"/>
      <c r="E40" s="151" t="s">
        <v>63</v>
      </c>
      <c r="F40" s="169" t="s">
        <v>3</v>
      </c>
      <c r="G40" s="162">
        <v>30</v>
      </c>
      <c r="H40" s="78"/>
      <c r="I40" s="70">
        <v>30</v>
      </c>
      <c r="J40" s="70">
        <f t="shared" si="8"/>
        <v>0</v>
      </c>
      <c r="K40" s="70">
        <f t="shared" si="8"/>
        <v>0</v>
      </c>
      <c r="L40" s="70">
        <f t="shared" si="8"/>
        <v>0</v>
      </c>
      <c r="M40" s="91">
        <v>3</v>
      </c>
      <c r="N40" s="250"/>
      <c r="O40" s="33"/>
      <c r="P40" s="33"/>
      <c r="Q40" s="33"/>
      <c r="R40" s="33"/>
      <c r="S40" s="48"/>
      <c r="T40" s="47"/>
      <c r="U40" s="33"/>
      <c r="V40" s="33"/>
      <c r="W40" s="33"/>
      <c r="X40" s="33"/>
      <c r="Y40" s="39"/>
      <c r="Z40" s="52"/>
      <c r="AA40" s="182">
        <v>30</v>
      </c>
      <c r="AB40" s="182"/>
      <c r="AC40" s="182"/>
      <c r="AD40" s="182"/>
      <c r="AE40" s="184">
        <v>3</v>
      </c>
      <c r="AF40" s="188"/>
      <c r="AG40" s="182"/>
      <c r="AH40" s="182"/>
      <c r="AI40" s="182"/>
      <c r="AJ40" s="182"/>
      <c r="AK40" s="184"/>
    </row>
    <row r="41" spans="2:37" ht="47.25" customHeight="1" x14ac:dyDescent="0.25">
      <c r="B41" s="199"/>
      <c r="C41" s="200"/>
      <c r="D41" s="201"/>
      <c r="E41" s="151" t="s">
        <v>68</v>
      </c>
      <c r="F41" s="169"/>
      <c r="G41" s="162">
        <v>30</v>
      </c>
      <c r="H41" s="78"/>
      <c r="I41" s="70">
        <v>30</v>
      </c>
      <c r="J41" s="70">
        <v>0</v>
      </c>
      <c r="K41" s="70">
        <v>0</v>
      </c>
      <c r="L41" s="70">
        <v>0</v>
      </c>
      <c r="M41" s="91">
        <v>3</v>
      </c>
      <c r="N41" s="250"/>
      <c r="O41" s="33"/>
      <c r="P41" s="33"/>
      <c r="Q41" s="33"/>
      <c r="R41" s="33"/>
      <c r="S41" s="48"/>
      <c r="T41" s="47"/>
      <c r="U41" s="33"/>
      <c r="V41" s="33"/>
      <c r="W41" s="33"/>
      <c r="X41" s="33"/>
      <c r="Y41" s="39"/>
      <c r="Z41" s="52"/>
      <c r="AA41" s="182">
        <v>30</v>
      </c>
      <c r="AB41" s="182"/>
      <c r="AC41" s="182"/>
      <c r="AD41" s="182"/>
      <c r="AE41" s="184">
        <v>3</v>
      </c>
      <c r="AF41" s="188"/>
      <c r="AG41" s="182"/>
      <c r="AH41" s="182"/>
      <c r="AI41" s="182"/>
      <c r="AJ41" s="182"/>
      <c r="AK41" s="184"/>
    </row>
    <row r="42" spans="2:37" ht="42.75" customHeight="1" x14ac:dyDescent="0.25">
      <c r="B42" s="199"/>
      <c r="C42" s="200"/>
      <c r="D42" s="201"/>
      <c r="E42" s="151" t="s">
        <v>65</v>
      </c>
      <c r="F42" s="169" t="s">
        <v>3</v>
      </c>
      <c r="G42" s="162">
        <v>30</v>
      </c>
      <c r="H42" s="78"/>
      <c r="I42" s="70">
        <v>30</v>
      </c>
      <c r="J42" s="70">
        <f t="shared" ref="J42:L44" si="9">SUM(P42,V42,AB42,AH42)</f>
        <v>0</v>
      </c>
      <c r="K42" s="70">
        <f t="shared" si="9"/>
        <v>0</v>
      </c>
      <c r="L42" s="70">
        <f t="shared" si="9"/>
        <v>0</v>
      </c>
      <c r="M42" s="91">
        <v>3</v>
      </c>
      <c r="N42" s="250"/>
      <c r="O42" s="33"/>
      <c r="P42" s="33"/>
      <c r="Q42" s="33"/>
      <c r="R42" s="33"/>
      <c r="S42" s="48"/>
      <c r="T42" s="47"/>
      <c r="U42" s="33"/>
      <c r="V42" s="33"/>
      <c r="W42" s="33"/>
      <c r="X42" s="33"/>
      <c r="Y42" s="39"/>
      <c r="Z42" s="55"/>
      <c r="AA42" s="189"/>
      <c r="AB42" s="182"/>
      <c r="AC42" s="182"/>
      <c r="AD42" s="182"/>
      <c r="AE42" s="184"/>
      <c r="AF42" s="188"/>
      <c r="AG42" s="182">
        <v>30</v>
      </c>
      <c r="AH42" s="182"/>
      <c r="AI42" s="182"/>
      <c r="AJ42" s="182"/>
      <c r="AK42" s="184">
        <v>3</v>
      </c>
    </row>
    <row r="43" spans="2:37" ht="28.5" customHeight="1" x14ac:dyDescent="0.25">
      <c r="B43" s="199"/>
      <c r="C43" s="200"/>
      <c r="D43" s="201"/>
      <c r="E43" s="151" t="s">
        <v>62</v>
      </c>
      <c r="F43" s="169" t="s">
        <v>3</v>
      </c>
      <c r="G43" s="162">
        <v>30</v>
      </c>
      <c r="H43" s="78"/>
      <c r="I43" s="70">
        <v>30</v>
      </c>
      <c r="J43" s="70">
        <f t="shared" si="9"/>
        <v>0</v>
      </c>
      <c r="K43" s="70">
        <f t="shared" si="9"/>
        <v>0</v>
      </c>
      <c r="L43" s="70">
        <f t="shared" si="9"/>
        <v>0</v>
      </c>
      <c r="M43" s="91">
        <v>3</v>
      </c>
      <c r="N43" s="250"/>
      <c r="O43" s="33"/>
      <c r="P43" s="33"/>
      <c r="Q43" s="33"/>
      <c r="R43" s="33"/>
      <c r="S43" s="48"/>
      <c r="T43" s="47"/>
      <c r="U43" s="33"/>
      <c r="V43" s="33"/>
      <c r="W43" s="33"/>
      <c r="X43" s="33"/>
      <c r="Y43" s="39"/>
      <c r="Z43" s="54"/>
      <c r="AA43" s="182"/>
      <c r="AB43" s="182"/>
      <c r="AC43" s="182"/>
      <c r="AD43" s="182"/>
      <c r="AE43" s="184"/>
      <c r="AF43" s="190"/>
      <c r="AG43" s="182">
        <v>30</v>
      </c>
      <c r="AH43" s="182"/>
      <c r="AI43" s="182"/>
      <c r="AJ43" s="182"/>
      <c r="AK43" s="184">
        <v>3</v>
      </c>
    </row>
    <row r="44" spans="2:37" ht="39" customHeight="1" x14ac:dyDescent="0.25">
      <c r="B44" s="199"/>
      <c r="C44" s="200"/>
      <c r="D44" s="201"/>
      <c r="E44" s="151" t="s">
        <v>67</v>
      </c>
      <c r="F44" s="169" t="s">
        <v>3</v>
      </c>
      <c r="G44" s="162">
        <v>30</v>
      </c>
      <c r="H44" s="78"/>
      <c r="I44" s="70">
        <v>30</v>
      </c>
      <c r="J44" s="70"/>
      <c r="K44" s="70">
        <f t="shared" si="9"/>
        <v>0</v>
      </c>
      <c r="L44" s="70">
        <f t="shared" si="9"/>
        <v>0</v>
      </c>
      <c r="M44" s="91">
        <v>3</v>
      </c>
      <c r="N44" s="250"/>
      <c r="O44" s="33"/>
      <c r="P44" s="33"/>
      <c r="Q44" s="33"/>
      <c r="R44" s="33"/>
      <c r="S44" s="48"/>
      <c r="T44" s="47"/>
      <c r="U44" s="33"/>
      <c r="V44" s="33"/>
      <c r="W44" s="33"/>
      <c r="X44" s="33"/>
      <c r="Y44" s="39"/>
      <c r="Z44" s="54"/>
      <c r="AA44" s="182"/>
      <c r="AB44" s="182"/>
      <c r="AC44" s="182"/>
      <c r="AD44" s="182"/>
      <c r="AE44" s="184"/>
      <c r="AF44" s="191"/>
      <c r="AG44" s="182">
        <v>30</v>
      </c>
      <c r="AH44" s="182"/>
      <c r="AI44" s="182"/>
      <c r="AJ44" s="182"/>
      <c r="AK44" s="184">
        <v>3</v>
      </c>
    </row>
    <row r="45" spans="2:37" ht="29.25" customHeight="1" thickBot="1" x14ac:dyDescent="0.3">
      <c r="B45" s="199"/>
      <c r="C45" s="200"/>
      <c r="D45" s="201"/>
      <c r="E45" s="151" t="s">
        <v>66</v>
      </c>
      <c r="F45" s="169"/>
      <c r="G45" s="163">
        <v>30</v>
      </c>
      <c r="H45" s="80"/>
      <c r="I45" s="79">
        <v>30</v>
      </c>
      <c r="J45" s="79">
        <v>0</v>
      </c>
      <c r="K45" s="79">
        <v>0</v>
      </c>
      <c r="L45" s="79">
        <v>0</v>
      </c>
      <c r="M45" s="94">
        <v>3</v>
      </c>
      <c r="N45" s="251"/>
      <c r="O45" s="56"/>
      <c r="P45" s="56"/>
      <c r="Q45" s="56"/>
      <c r="R45" s="56"/>
      <c r="S45" s="59"/>
      <c r="T45" s="58"/>
      <c r="U45" s="56"/>
      <c r="V45" s="56"/>
      <c r="W45" s="56"/>
      <c r="X45" s="56"/>
      <c r="Y45" s="57"/>
      <c r="Z45" s="60"/>
      <c r="AA45" s="192"/>
      <c r="AB45" s="192"/>
      <c r="AC45" s="192"/>
      <c r="AD45" s="192"/>
      <c r="AE45" s="193"/>
      <c r="AF45" s="194"/>
      <c r="AG45" s="192">
        <v>30</v>
      </c>
      <c r="AH45" s="192"/>
      <c r="AI45" s="192"/>
      <c r="AJ45" s="192"/>
      <c r="AK45" s="193">
        <v>3</v>
      </c>
    </row>
    <row r="46" spans="2:37" ht="16.5" thickBot="1" x14ac:dyDescent="0.3">
      <c r="B46" s="202" t="s">
        <v>10</v>
      </c>
      <c r="C46" s="202"/>
      <c r="D46" s="202"/>
      <c r="E46" s="203"/>
      <c r="F46" s="170"/>
      <c r="G46" s="164">
        <f t="shared" ref="G46:M46" si="10">SUM(G47:G51)</f>
        <v>561</v>
      </c>
      <c r="H46" s="81">
        <f t="shared" si="10"/>
        <v>51</v>
      </c>
      <c r="I46" s="81">
        <f t="shared" si="10"/>
        <v>480</v>
      </c>
      <c r="J46" s="81">
        <f t="shared" si="10"/>
        <v>30</v>
      </c>
      <c r="K46" s="81">
        <f t="shared" si="10"/>
        <v>0</v>
      </c>
      <c r="L46" s="81">
        <f t="shared" si="10"/>
        <v>0</v>
      </c>
      <c r="M46" s="146">
        <f t="shared" si="10"/>
        <v>28</v>
      </c>
      <c r="N46" s="244">
        <f t="shared" ref="N46:S46" si="11">SUM(N48:N51)</f>
        <v>6</v>
      </c>
      <c r="O46" s="257">
        <f t="shared" si="11"/>
        <v>0</v>
      </c>
      <c r="P46" s="21">
        <f t="shared" si="11"/>
        <v>0</v>
      </c>
      <c r="Q46" s="21">
        <f t="shared" si="11"/>
        <v>0</v>
      </c>
      <c r="R46" s="21">
        <f t="shared" si="11"/>
        <v>0</v>
      </c>
      <c r="S46" s="21">
        <f t="shared" si="11"/>
        <v>0</v>
      </c>
      <c r="T46" s="21">
        <f t="shared" ref="T46:AK46" si="12">SUM(T47:T51)</f>
        <v>15</v>
      </c>
      <c r="U46" s="21">
        <f t="shared" si="12"/>
        <v>0</v>
      </c>
      <c r="V46" s="21">
        <f t="shared" si="12"/>
        <v>30</v>
      </c>
      <c r="W46" s="21">
        <f t="shared" si="12"/>
        <v>0</v>
      </c>
      <c r="X46" s="21">
        <f t="shared" si="12"/>
        <v>0</v>
      </c>
      <c r="Y46" s="21">
        <f t="shared" si="12"/>
        <v>4</v>
      </c>
      <c r="Z46" s="21">
        <f t="shared" si="12"/>
        <v>15</v>
      </c>
      <c r="AA46" s="21">
        <f t="shared" si="12"/>
        <v>240</v>
      </c>
      <c r="AB46" s="21">
        <f t="shared" si="12"/>
        <v>0</v>
      </c>
      <c r="AC46" s="21">
        <f t="shared" si="12"/>
        <v>0</v>
      </c>
      <c r="AD46" s="21">
        <f t="shared" si="12"/>
        <v>0</v>
      </c>
      <c r="AE46" s="21">
        <f t="shared" si="12"/>
        <v>12</v>
      </c>
      <c r="AF46" s="21">
        <f t="shared" si="12"/>
        <v>15</v>
      </c>
      <c r="AG46" s="21">
        <f t="shared" si="12"/>
        <v>240</v>
      </c>
      <c r="AH46" s="21">
        <f t="shared" si="12"/>
        <v>0</v>
      </c>
      <c r="AI46" s="21">
        <f t="shared" si="12"/>
        <v>0</v>
      </c>
      <c r="AJ46" s="21">
        <f t="shared" si="12"/>
        <v>0</v>
      </c>
      <c r="AK46" s="21">
        <f t="shared" si="12"/>
        <v>12</v>
      </c>
    </row>
    <row r="47" spans="2:37" ht="15.75" x14ac:dyDescent="0.25">
      <c r="B47" s="74"/>
      <c r="C47" s="75"/>
      <c r="D47" s="76"/>
      <c r="E47" s="152" t="s">
        <v>76</v>
      </c>
      <c r="F47" s="92"/>
      <c r="G47" s="165">
        <v>480</v>
      </c>
      <c r="H47" s="109"/>
      <c r="I47" s="109">
        <v>480</v>
      </c>
      <c r="J47" s="109"/>
      <c r="K47" s="109"/>
      <c r="L47" s="109"/>
      <c r="M47" s="108">
        <v>20</v>
      </c>
      <c r="N47" s="252"/>
      <c r="O47" s="111"/>
      <c r="P47" s="111"/>
      <c r="Q47" s="111"/>
      <c r="R47" s="111"/>
      <c r="S47" s="112"/>
      <c r="T47" s="110"/>
      <c r="U47" s="111"/>
      <c r="V47" s="111"/>
      <c r="W47" s="111"/>
      <c r="X47" s="111"/>
      <c r="Y47" s="113"/>
      <c r="Z47" s="114"/>
      <c r="AA47" s="111">
        <v>240</v>
      </c>
      <c r="AB47" s="111"/>
      <c r="AC47" s="111"/>
      <c r="AD47" s="111"/>
      <c r="AE47" s="112">
        <v>10</v>
      </c>
      <c r="AF47" s="114"/>
      <c r="AG47" s="111">
        <v>240</v>
      </c>
      <c r="AH47" s="111"/>
      <c r="AI47" s="111"/>
      <c r="AJ47" s="111"/>
      <c r="AK47" s="112">
        <v>10</v>
      </c>
    </row>
    <row r="48" spans="2:37" ht="15.75" x14ac:dyDescent="0.25">
      <c r="B48" s="82"/>
      <c r="C48" s="83"/>
      <c r="D48" s="84"/>
      <c r="E48" s="153" t="s">
        <v>9</v>
      </c>
      <c r="F48" s="169" t="s">
        <v>7</v>
      </c>
      <c r="G48" s="166">
        <v>4</v>
      </c>
      <c r="H48" s="85">
        <v>4</v>
      </c>
      <c r="I48" s="85">
        <f t="shared" ref="I48:M51" si="13">SUM(O48,U48,AA48,AG48)</f>
        <v>0</v>
      </c>
      <c r="J48" s="85">
        <f t="shared" si="13"/>
        <v>0</v>
      </c>
      <c r="K48" s="85">
        <f t="shared" si="13"/>
        <v>0</v>
      </c>
      <c r="L48" s="85">
        <f t="shared" si="13"/>
        <v>0</v>
      </c>
      <c r="M48" s="100">
        <f t="shared" si="13"/>
        <v>0</v>
      </c>
      <c r="N48" s="246">
        <v>4</v>
      </c>
      <c r="O48" s="22"/>
      <c r="P48" s="22"/>
      <c r="Q48" s="22"/>
      <c r="R48" s="22"/>
      <c r="S48" s="31"/>
      <c r="T48" s="29"/>
      <c r="U48" s="22"/>
      <c r="V48" s="22"/>
      <c r="W48" s="22"/>
      <c r="X48" s="22"/>
      <c r="Y48" s="28"/>
      <c r="Z48" s="32"/>
      <c r="AA48" s="22"/>
      <c r="AB48" s="22"/>
      <c r="AC48" s="22"/>
      <c r="AD48" s="22"/>
      <c r="AE48" s="31"/>
      <c r="AF48" s="32"/>
      <c r="AG48" s="22"/>
      <c r="AH48" s="22"/>
      <c r="AI48" s="22"/>
      <c r="AJ48" s="22"/>
      <c r="AK48" s="31"/>
    </row>
    <row r="49" spans="1:37" ht="15.75" x14ac:dyDescent="0.25">
      <c r="B49" s="82"/>
      <c r="C49" s="83"/>
      <c r="D49" s="84"/>
      <c r="E49" s="153" t="s">
        <v>8</v>
      </c>
      <c r="F49" s="169" t="s">
        <v>7</v>
      </c>
      <c r="G49" s="166">
        <v>2</v>
      </c>
      <c r="H49" s="85">
        <v>2</v>
      </c>
      <c r="I49" s="85">
        <f t="shared" si="13"/>
        <v>0</v>
      </c>
      <c r="J49" s="85">
        <f t="shared" si="13"/>
        <v>0</v>
      </c>
      <c r="K49" s="85">
        <f t="shared" si="13"/>
        <v>0</v>
      </c>
      <c r="L49" s="85">
        <f t="shared" si="13"/>
        <v>0</v>
      </c>
      <c r="M49" s="100">
        <f t="shared" si="13"/>
        <v>0</v>
      </c>
      <c r="N49" s="246">
        <v>2</v>
      </c>
      <c r="O49" s="22"/>
      <c r="P49" s="22"/>
      <c r="Q49" s="22"/>
      <c r="R49" s="22"/>
      <c r="S49" s="31"/>
      <c r="T49" s="29"/>
      <c r="U49" s="22"/>
      <c r="V49" s="22"/>
      <c r="W49" s="22"/>
      <c r="X49" s="22"/>
      <c r="Y49" s="28"/>
      <c r="Z49" s="32"/>
      <c r="AA49" s="22"/>
      <c r="AB49" s="22"/>
      <c r="AC49" s="22"/>
      <c r="AD49" s="22"/>
      <c r="AE49" s="31"/>
      <c r="AF49" s="32"/>
      <c r="AG49" s="22"/>
      <c r="AH49" s="22"/>
      <c r="AI49" s="22"/>
      <c r="AJ49" s="22"/>
      <c r="AK49" s="31"/>
    </row>
    <row r="50" spans="1:37" ht="15.75" x14ac:dyDescent="0.25">
      <c r="B50" s="82"/>
      <c r="C50" s="83"/>
      <c r="D50" s="84"/>
      <c r="E50" s="154" t="s">
        <v>6</v>
      </c>
      <c r="F50" s="169" t="s">
        <v>5</v>
      </c>
      <c r="G50" s="159">
        <f>SUM(H50:L50)</f>
        <v>30</v>
      </c>
      <c r="H50" s="68">
        <f>SUM(N50,T50,Z50,AF50)</f>
        <v>0</v>
      </c>
      <c r="I50" s="68">
        <f t="shared" si="13"/>
        <v>0</v>
      </c>
      <c r="J50" s="68">
        <f t="shared" si="13"/>
        <v>30</v>
      </c>
      <c r="K50" s="68">
        <f t="shared" si="13"/>
        <v>0</v>
      </c>
      <c r="L50" s="68">
        <f t="shared" si="13"/>
        <v>0</v>
      </c>
      <c r="M50" s="91">
        <f t="shared" si="13"/>
        <v>2</v>
      </c>
      <c r="N50" s="246"/>
      <c r="O50" s="22"/>
      <c r="P50" s="22"/>
      <c r="Q50" s="22"/>
      <c r="R50" s="22"/>
      <c r="S50" s="31"/>
      <c r="T50" s="29"/>
      <c r="U50" s="22"/>
      <c r="V50" s="22">
        <v>30</v>
      </c>
      <c r="W50" s="22"/>
      <c r="X50" s="22"/>
      <c r="Y50" s="28">
        <v>2</v>
      </c>
      <c r="Z50" s="32"/>
      <c r="AA50" s="22"/>
      <c r="AB50" s="22"/>
      <c r="AC50" s="22"/>
      <c r="AD50" s="22"/>
      <c r="AE50" s="31"/>
      <c r="AF50" s="32"/>
      <c r="AG50" s="22"/>
      <c r="AH50" s="22"/>
      <c r="AI50" s="22"/>
      <c r="AJ50" s="22"/>
      <c r="AK50" s="31"/>
    </row>
    <row r="51" spans="1:37" ht="32.25" thickBot="1" x14ac:dyDescent="0.3">
      <c r="B51" s="82"/>
      <c r="C51" s="83"/>
      <c r="D51" s="84"/>
      <c r="E51" s="154" t="s">
        <v>4</v>
      </c>
      <c r="F51" s="169" t="s">
        <v>3</v>
      </c>
      <c r="G51" s="160">
        <f>M51*7.5</f>
        <v>45</v>
      </c>
      <c r="H51" s="73">
        <v>45</v>
      </c>
      <c r="I51" s="73">
        <f t="shared" si="13"/>
        <v>0</v>
      </c>
      <c r="J51" s="73">
        <f t="shared" si="13"/>
        <v>0</v>
      </c>
      <c r="K51" s="73">
        <f t="shared" si="13"/>
        <v>0</v>
      </c>
      <c r="L51" s="73">
        <f t="shared" si="13"/>
        <v>0</v>
      </c>
      <c r="M51" s="94">
        <f t="shared" si="13"/>
        <v>6</v>
      </c>
      <c r="N51" s="247"/>
      <c r="O51" s="258"/>
      <c r="P51" s="34"/>
      <c r="Q51" s="34"/>
      <c r="R51" s="34"/>
      <c r="S51" s="37"/>
      <c r="T51" s="36">
        <v>15</v>
      </c>
      <c r="U51" s="34"/>
      <c r="V51" s="34"/>
      <c r="W51" s="34"/>
      <c r="X51" s="34"/>
      <c r="Y51" s="35">
        <v>2</v>
      </c>
      <c r="Z51" s="38">
        <v>15</v>
      </c>
      <c r="AA51" s="34"/>
      <c r="AB51" s="34"/>
      <c r="AC51" s="34"/>
      <c r="AD51" s="34"/>
      <c r="AE51" s="37">
        <v>2</v>
      </c>
      <c r="AF51" s="38">
        <v>15</v>
      </c>
      <c r="AG51" s="34"/>
      <c r="AH51" s="34"/>
      <c r="AI51" s="34"/>
      <c r="AJ51" s="34"/>
      <c r="AK51" s="37">
        <v>2</v>
      </c>
    </row>
    <row r="52" spans="1:37" ht="16.5" thickBot="1" x14ac:dyDescent="0.3">
      <c r="B52" s="196" t="s">
        <v>2</v>
      </c>
      <c r="C52" s="196"/>
      <c r="D52" s="196"/>
      <c r="E52" s="197"/>
      <c r="F52" s="172"/>
      <c r="G52" s="164">
        <f>SUM(G9,G16,G33,G46)</f>
        <v>1446</v>
      </c>
      <c r="H52" s="81">
        <f>SUM(H9,H16,H33,H46)</f>
        <v>321</v>
      </c>
      <c r="I52" s="81">
        <f>SUM(I9,I16,I33,I46)</f>
        <v>855</v>
      </c>
      <c r="J52" s="81">
        <f>SUM(J9,J16,J33,J46)</f>
        <v>150</v>
      </c>
      <c r="K52" s="81">
        <f t="shared" ref="K52:AE52" si="14">SUM(K9,K16,K33,K46)</f>
        <v>45</v>
      </c>
      <c r="L52" s="81">
        <f t="shared" si="14"/>
        <v>75</v>
      </c>
      <c r="M52" s="146">
        <f>SUM(M9,M16,M33,M46)</f>
        <v>120</v>
      </c>
      <c r="N52" s="21">
        <f t="shared" si="14"/>
        <v>171</v>
      </c>
      <c r="O52" s="147">
        <f t="shared" si="14"/>
        <v>75</v>
      </c>
      <c r="P52" s="21">
        <f t="shared" si="14"/>
        <v>30</v>
      </c>
      <c r="Q52" s="21">
        <f t="shared" si="14"/>
        <v>15</v>
      </c>
      <c r="R52" s="21">
        <f t="shared" si="14"/>
        <v>0</v>
      </c>
      <c r="S52" s="21">
        <f t="shared" si="14"/>
        <v>30</v>
      </c>
      <c r="T52" s="21">
        <f t="shared" si="14"/>
        <v>60</v>
      </c>
      <c r="U52" s="21">
        <f t="shared" si="14"/>
        <v>120</v>
      </c>
      <c r="V52" s="21">
        <f t="shared" si="14"/>
        <v>105</v>
      </c>
      <c r="W52" s="21">
        <f t="shared" si="14"/>
        <v>30</v>
      </c>
      <c r="X52" s="21">
        <f t="shared" si="14"/>
        <v>0</v>
      </c>
      <c r="Y52" s="21">
        <f t="shared" si="14"/>
        <v>30</v>
      </c>
      <c r="Z52" s="21">
        <f t="shared" si="14"/>
        <v>75</v>
      </c>
      <c r="AA52" s="21">
        <f t="shared" si="14"/>
        <v>360</v>
      </c>
      <c r="AB52" s="21">
        <f t="shared" si="14"/>
        <v>15</v>
      </c>
      <c r="AC52" s="21">
        <f t="shared" si="14"/>
        <v>0</v>
      </c>
      <c r="AD52" s="21">
        <f t="shared" si="14"/>
        <v>30</v>
      </c>
      <c r="AE52" s="21">
        <f t="shared" si="14"/>
        <v>30</v>
      </c>
      <c r="AF52" s="21">
        <v>15</v>
      </c>
      <c r="AG52" s="21">
        <f>SUM(AG9,AG16,AG33,AG46)</f>
        <v>300</v>
      </c>
      <c r="AH52" s="21">
        <f t="shared" ref="AH52:AK52" si="15">SUM(AH9,AH16,AH33,AH46)</f>
        <v>0</v>
      </c>
      <c r="AI52" s="21">
        <f t="shared" si="15"/>
        <v>0</v>
      </c>
      <c r="AJ52" s="21">
        <f t="shared" si="15"/>
        <v>45</v>
      </c>
      <c r="AK52" s="21">
        <f t="shared" si="15"/>
        <v>30</v>
      </c>
    </row>
    <row r="53" spans="1:37" s="2" customFormat="1" ht="15.75" x14ac:dyDescent="0.25">
      <c r="A53" s="1"/>
      <c r="B53" s="61"/>
      <c r="C53" s="62"/>
      <c r="D53" s="63"/>
      <c r="E53" s="64"/>
      <c r="F53" s="65"/>
      <c r="G53" s="65"/>
      <c r="H53" s="65"/>
      <c r="I53" s="65"/>
      <c r="J53" s="65"/>
      <c r="K53" s="65"/>
      <c r="L53" s="65"/>
      <c r="M53" s="101"/>
      <c r="N53" s="65"/>
      <c r="O53" s="65"/>
      <c r="P53" s="65"/>
      <c r="Q53" s="65"/>
      <c r="R53" s="65"/>
      <c r="S53" s="65"/>
      <c r="T53" s="65"/>
      <c r="U53" s="88"/>
      <c r="V53" s="88"/>
      <c r="W53" s="88"/>
      <c r="X53" s="88"/>
      <c r="Y53" s="65"/>
      <c r="Z53" s="65"/>
      <c r="AA53" s="65"/>
      <c r="AB53" s="65"/>
      <c r="AC53" s="65"/>
      <c r="AD53" s="65"/>
      <c r="AE53" s="66"/>
      <c r="AF53" s="66"/>
      <c r="AG53" s="66"/>
      <c r="AH53" s="66"/>
      <c r="AI53" s="66"/>
      <c r="AJ53" s="66"/>
      <c r="AK53" s="66"/>
    </row>
    <row r="54" spans="1:37" s="2" customFormat="1" ht="15.75" x14ac:dyDescent="0.25">
      <c r="A54" s="1"/>
      <c r="B54" s="61"/>
      <c r="C54" s="67"/>
      <c r="D54" s="63"/>
      <c r="E54" s="64"/>
      <c r="F54" s="65"/>
      <c r="G54" s="65"/>
      <c r="H54" s="65"/>
      <c r="I54" s="65"/>
      <c r="J54" s="65"/>
      <c r="K54" s="65"/>
      <c r="L54" s="65"/>
      <c r="M54" s="101"/>
      <c r="N54" s="65"/>
      <c r="O54" s="65"/>
      <c r="P54" s="65"/>
      <c r="Q54" s="65"/>
      <c r="R54" s="65"/>
      <c r="S54" s="65"/>
      <c r="T54" s="65"/>
      <c r="U54" s="88"/>
      <c r="V54" s="88"/>
      <c r="W54" s="88"/>
      <c r="X54" s="88"/>
      <c r="Y54" s="65"/>
      <c r="Z54" s="65"/>
      <c r="AA54" s="65"/>
      <c r="AB54" s="65"/>
      <c r="AC54" s="65"/>
      <c r="AD54" s="65"/>
      <c r="AE54" s="66"/>
      <c r="AF54" s="66"/>
      <c r="AG54" s="66"/>
      <c r="AH54" s="66"/>
      <c r="AI54" s="66"/>
      <c r="AJ54" s="66"/>
      <c r="AK54" s="66"/>
    </row>
    <row r="55" spans="1:37" s="2" customFormat="1" ht="15.75" x14ac:dyDescent="0.25">
      <c r="A55" s="1"/>
      <c r="B55" s="61"/>
      <c r="C55" s="64"/>
      <c r="D55" s="63"/>
      <c r="E55" s="173" t="s">
        <v>71</v>
      </c>
      <c r="F55" s="65"/>
      <c r="G55" s="65"/>
      <c r="H55" s="65"/>
      <c r="I55" s="65"/>
      <c r="J55" s="65"/>
      <c r="K55" s="65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65"/>
      <c r="AE55" s="66"/>
      <c r="AF55" s="66"/>
      <c r="AG55" s="66"/>
      <c r="AH55" s="66"/>
      <c r="AI55" s="66"/>
      <c r="AJ55" s="66"/>
      <c r="AK55" s="66"/>
    </row>
    <row r="56" spans="1:37" s="2" customFormat="1" ht="15.75" x14ac:dyDescent="0.25">
      <c r="A56" s="1"/>
      <c r="B56" s="61"/>
      <c r="C56" s="64"/>
      <c r="D56" s="63"/>
      <c r="E56" s="118" t="s">
        <v>81</v>
      </c>
      <c r="F56" s="65"/>
      <c r="G56" s="65"/>
      <c r="H56" s="65"/>
      <c r="I56" s="65"/>
      <c r="J56" s="65"/>
      <c r="K56" s="6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65"/>
      <c r="AE56" s="66"/>
      <c r="AF56" s="66"/>
      <c r="AG56" s="66"/>
      <c r="AH56" s="66"/>
      <c r="AI56" s="66"/>
      <c r="AJ56" s="66"/>
      <c r="AK56" s="66"/>
    </row>
    <row r="57" spans="1:37" s="2" customFormat="1" x14ac:dyDescent="0.25">
      <c r="A57" s="1"/>
      <c r="B57" s="5"/>
      <c r="C57" s="7"/>
      <c r="D57" s="7"/>
      <c r="E57" s="118" t="s">
        <v>82</v>
      </c>
      <c r="F57" s="6"/>
      <c r="G57" s="6"/>
      <c r="H57" s="6"/>
      <c r="I57" s="6"/>
      <c r="J57" s="6"/>
      <c r="K57" s="6"/>
      <c r="L57" s="6"/>
      <c r="M57" s="10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7" x14ac:dyDescent="0.25">
      <c r="B58" s="5"/>
      <c r="C58" s="5"/>
      <c r="D58" s="5"/>
      <c r="E58" s="174" t="s">
        <v>83</v>
      </c>
      <c r="F58" s="4"/>
      <c r="G58" s="4"/>
      <c r="H58" s="4"/>
      <c r="I58" s="4"/>
      <c r="J58" s="4"/>
      <c r="K58" s="4"/>
      <c r="L58" s="4"/>
      <c r="M58" s="10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7" x14ac:dyDescent="0.25">
      <c r="E59" s="174" t="s">
        <v>84</v>
      </c>
    </row>
    <row r="60" spans="1:37" x14ac:dyDescent="0.25">
      <c r="E60" s="117" t="s">
        <v>85</v>
      </c>
    </row>
    <row r="61" spans="1:37" x14ac:dyDescent="0.25">
      <c r="F61" s="134"/>
      <c r="G61" s="134"/>
      <c r="H61" s="134"/>
      <c r="I61" s="134"/>
      <c r="J61" s="134"/>
      <c r="K61" s="134"/>
      <c r="L61" s="134"/>
    </row>
    <row r="62" spans="1:37" x14ac:dyDescent="0.25">
      <c r="E62" s="133"/>
      <c r="F62" s="134"/>
      <c r="G62" s="134"/>
      <c r="H62" s="134"/>
      <c r="I62" s="134"/>
      <c r="J62" s="134"/>
      <c r="K62" s="134"/>
      <c r="L62" s="134"/>
    </row>
    <row r="63" spans="1:37" x14ac:dyDescent="0.25">
      <c r="D63" s="117"/>
      <c r="E63" s="117"/>
      <c r="F63" s="135"/>
      <c r="G63" s="135"/>
      <c r="H63" s="135"/>
      <c r="I63" s="135"/>
      <c r="J63" s="135"/>
      <c r="K63" s="135"/>
      <c r="L63" s="135"/>
      <c r="M63" s="115"/>
      <c r="N63" s="115"/>
      <c r="O63" s="116"/>
      <c r="P63" s="116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</row>
    <row r="64" spans="1:37" x14ac:dyDescent="0.25">
      <c r="D64" s="117"/>
      <c r="E64" s="117" t="s">
        <v>72</v>
      </c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  <c r="Q64" s="116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</row>
    <row r="65" spans="4:45" x14ac:dyDescent="0.25">
      <c r="D65" s="117"/>
      <c r="E65" s="117" t="s">
        <v>86</v>
      </c>
      <c r="F65" s="117"/>
      <c r="G65" s="117"/>
      <c r="H65" s="118"/>
      <c r="I65" s="118"/>
      <c r="J65" s="118"/>
      <c r="K65" s="118"/>
      <c r="L65" s="118"/>
      <c r="M65" s="118"/>
      <c r="N65" s="118"/>
      <c r="O65" s="118"/>
      <c r="P65" s="119"/>
      <c r="Q65" s="119"/>
      <c r="R65" s="118"/>
      <c r="S65" s="118"/>
      <c r="T65" s="118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</row>
    <row r="66" spans="4:45" x14ac:dyDescent="0.25">
      <c r="D66" s="117"/>
      <c r="E66" s="175" t="s">
        <v>87</v>
      </c>
      <c r="F66" s="120"/>
      <c r="G66" s="121"/>
      <c r="H66" s="120"/>
      <c r="I66" s="122"/>
      <c r="J66" s="122"/>
      <c r="K66" s="122"/>
      <c r="L66" s="122"/>
      <c r="M66" s="122"/>
      <c r="N66" s="122"/>
      <c r="O66" s="122"/>
      <c r="P66" s="123"/>
      <c r="Q66" s="123"/>
      <c r="R66" s="122"/>
      <c r="S66" s="122"/>
      <c r="T66" s="122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</row>
    <row r="67" spans="4:45" x14ac:dyDescent="0.25">
      <c r="D67" s="117"/>
      <c r="E67" s="133" t="s">
        <v>88</v>
      </c>
      <c r="F67" s="125"/>
      <c r="G67" s="126"/>
      <c r="H67" s="127"/>
      <c r="I67" s="128"/>
      <c r="J67" s="128"/>
      <c r="K67" s="128"/>
      <c r="L67" s="128"/>
      <c r="M67" s="128"/>
      <c r="N67" s="128"/>
      <c r="O67" s="128"/>
      <c r="P67" s="129"/>
      <c r="Q67" s="129"/>
      <c r="R67" s="128"/>
      <c r="S67" s="128"/>
      <c r="T67" s="128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</row>
    <row r="68" spans="4:45" x14ac:dyDescent="0.25">
      <c r="D68" s="117"/>
      <c r="E68" s="175" t="s">
        <v>89</v>
      </c>
      <c r="F68" s="125"/>
      <c r="G68" s="121"/>
      <c r="H68" s="120"/>
      <c r="I68" s="122"/>
      <c r="J68" s="122"/>
      <c r="K68" s="122"/>
      <c r="L68" s="122"/>
      <c r="M68" s="122"/>
      <c r="N68" s="122"/>
      <c r="O68" s="122"/>
      <c r="P68" s="123"/>
      <c r="Q68" s="123"/>
      <c r="R68" s="122"/>
      <c r="S68" s="122"/>
      <c r="T68" s="122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</row>
    <row r="69" spans="4:45" x14ac:dyDescent="0.25">
      <c r="D69" s="117"/>
      <c r="E69" s="175" t="s">
        <v>90</v>
      </c>
      <c r="F69" s="125"/>
      <c r="G69" s="121"/>
      <c r="H69" s="120"/>
      <c r="I69" s="122"/>
      <c r="J69" s="122"/>
      <c r="K69" s="122"/>
      <c r="L69" s="122"/>
      <c r="M69" s="122"/>
      <c r="N69" s="122"/>
      <c r="O69" s="122"/>
      <c r="P69" s="123"/>
      <c r="Q69" s="123"/>
      <c r="R69" s="122"/>
      <c r="S69" s="122"/>
      <c r="T69" s="122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</row>
    <row r="70" spans="4:45" x14ac:dyDescent="0.25">
      <c r="D70" s="117"/>
      <c r="E70" s="176" t="s">
        <v>91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122"/>
      <c r="V70" s="122"/>
      <c r="W70" s="124"/>
      <c r="X70" s="124"/>
      <c r="Y70" s="124"/>
      <c r="Z70" s="124"/>
      <c r="AA70" s="122"/>
      <c r="AB70" s="122"/>
      <c r="AC70" s="122"/>
      <c r="AD70" s="122"/>
      <c r="AE70" s="122"/>
      <c r="AF70" s="122"/>
    </row>
    <row r="71" spans="4:45" x14ac:dyDescent="0.25">
      <c r="D71" s="117"/>
      <c r="E71" s="117" t="s">
        <v>73</v>
      </c>
      <c r="F71" s="115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28"/>
      <c r="V71" s="128"/>
      <c r="W71" s="130"/>
      <c r="X71" s="130"/>
      <c r="Y71" s="130"/>
      <c r="Z71" s="130"/>
      <c r="AA71" s="128"/>
      <c r="AB71" s="128"/>
      <c r="AC71" s="128"/>
      <c r="AD71" s="128"/>
      <c r="AE71" s="128"/>
      <c r="AF71" s="128"/>
    </row>
    <row r="72" spans="4:45" x14ac:dyDescent="0.25">
      <c r="D72" s="117"/>
      <c r="E72" s="136"/>
      <c r="F72" s="137"/>
      <c r="G72" s="121"/>
      <c r="H72" s="138"/>
      <c r="I72" s="121"/>
      <c r="J72" s="121"/>
      <c r="K72" s="121"/>
      <c r="L72" s="121"/>
      <c r="M72" s="121"/>
      <c r="N72" s="121"/>
      <c r="O72" s="131"/>
      <c r="P72" s="131"/>
      <c r="Q72" s="121"/>
      <c r="R72" s="121"/>
      <c r="S72" s="121"/>
      <c r="T72" s="121"/>
      <c r="U72" s="121"/>
      <c r="V72" s="121"/>
      <c r="W72" s="139"/>
      <c r="X72" s="139"/>
      <c r="Y72" s="139"/>
      <c r="Z72" s="139"/>
      <c r="AA72" s="121"/>
      <c r="AB72" s="121"/>
      <c r="AC72" s="121"/>
      <c r="AD72" s="121"/>
      <c r="AE72" s="121"/>
      <c r="AF72" s="121"/>
      <c r="AG72" s="140"/>
      <c r="AH72" s="140"/>
    </row>
    <row r="73" spans="4:45" ht="30" customHeight="1" x14ac:dyDescent="0.25">
      <c r="D73" s="117"/>
      <c r="E73" s="136"/>
      <c r="F73" s="137"/>
      <c r="G73" s="121"/>
      <c r="H73" s="138"/>
      <c r="I73" s="121"/>
      <c r="J73" s="121"/>
      <c r="K73" s="121"/>
      <c r="L73" s="121"/>
      <c r="M73" s="121"/>
      <c r="N73" s="121"/>
      <c r="O73" s="131"/>
      <c r="P73" s="131"/>
      <c r="Q73" s="121"/>
      <c r="R73" s="121"/>
      <c r="S73" s="121"/>
      <c r="T73" s="121"/>
      <c r="U73" s="121"/>
      <c r="V73" s="121"/>
      <c r="W73" s="139"/>
      <c r="X73" s="139"/>
      <c r="Y73" s="139"/>
      <c r="Z73" s="139"/>
      <c r="AA73" s="121"/>
      <c r="AB73" s="121"/>
      <c r="AC73" s="121"/>
      <c r="AD73" s="121"/>
      <c r="AE73" s="121"/>
      <c r="AF73" s="121"/>
      <c r="AG73" s="140"/>
      <c r="AH73" s="140"/>
    </row>
    <row r="74" spans="4:45" ht="15" customHeight="1" x14ac:dyDescent="0.25">
      <c r="D74" s="117"/>
      <c r="E74" s="136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</row>
    <row r="75" spans="4:45" ht="30" customHeight="1" x14ac:dyDescent="0.25">
      <c r="D75" s="117"/>
      <c r="E75" s="136"/>
      <c r="F75" s="145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</row>
    <row r="76" spans="4:45" ht="45" customHeight="1" x14ac:dyDescent="0.25">
      <c r="D76" s="117"/>
      <c r="E76" s="136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0"/>
      <c r="AH76" s="140"/>
    </row>
    <row r="77" spans="4:45" ht="60" customHeight="1" x14ac:dyDescent="0.25">
      <c r="D77" s="117"/>
      <c r="E77" s="136"/>
      <c r="F77" s="142"/>
      <c r="G77" s="131"/>
      <c r="H77" s="143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44"/>
      <c r="X77" s="144"/>
      <c r="Y77" s="144"/>
      <c r="Z77" s="144"/>
      <c r="AA77" s="131"/>
      <c r="AB77" s="131"/>
      <c r="AC77" s="131"/>
      <c r="AD77" s="131"/>
      <c r="AE77" s="131"/>
      <c r="AF77" s="131"/>
      <c r="AG77" s="140"/>
      <c r="AH77" s="140"/>
    </row>
    <row r="78" spans="4:45" ht="15.75" x14ac:dyDescent="0.25">
      <c r="AA78" s="198" t="s">
        <v>1</v>
      </c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</row>
    <row r="79" spans="4:45" ht="15.75" x14ac:dyDescent="0.25">
      <c r="AA79" s="195" t="s">
        <v>0</v>
      </c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</row>
  </sheetData>
  <mergeCells count="51">
    <mergeCell ref="B10:D10"/>
    <mergeCell ref="B11:D11"/>
    <mergeCell ref="B12:D12"/>
    <mergeCell ref="B13:D13"/>
    <mergeCell ref="N7:S7"/>
    <mergeCell ref="T7:Y7"/>
    <mergeCell ref="Z7:AE7"/>
    <mergeCell ref="AF7:AK7"/>
    <mergeCell ref="B9:E9"/>
    <mergeCell ref="B6:D8"/>
    <mergeCell ref="E6:E8"/>
    <mergeCell ref="F6:F8"/>
    <mergeCell ref="G6:M7"/>
    <mergeCell ref="N6:AK6"/>
    <mergeCell ref="B14:D14"/>
    <mergeCell ref="B27:D27"/>
    <mergeCell ref="B16:E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40:D40"/>
    <mergeCell ref="B41:D41"/>
    <mergeCell ref="B28:D28"/>
    <mergeCell ref="B29:D29"/>
    <mergeCell ref="B30:D30"/>
    <mergeCell ref="B31:D31"/>
    <mergeCell ref="B32:D32"/>
    <mergeCell ref="B33:E33"/>
    <mergeCell ref="B35:D35"/>
    <mergeCell ref="B36:D36"/>
    <mergeCell ref="B37:D37"/>
    <mergeCell ref="B38:D38"/>
    <mergeCell ref="B39:D39"/>
    <mergeCell ref="B42:D42"/>
    <mergeCell ref="B43:D43"/>
    <mergeCell ref="B44:D44"/>
    <mergeCell ref="B45:D45"/>
    <mergeCell ref="B46:E46"/>
    <mergeCell ref="AA79:AS79"/>
    <mergeCell ref="B52:E52"/>
    <mergeCell ref="L55:AC55"/>
    <mergeCell ref="L56:AC56"/>
    <mergeCell ref="AA78:AS7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ZARZĄDZANIE II - OGÓLNE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Patrycja Krzeszowiec</cp:lastModifiedBy>
  <cp:lastPrinted>2022-09-13T11:35:31Z</cp:lastPrinted>
  <dcterms:created xsi:type="dcterms:W3CDTF">2022-08-10T11:57:14Z</dcterms:created>
  <dcterms:modified xsi:type="dcterms:W3CDTF">2023-04-12T09:08:09Z</dcterms:modified>
</cp:coreProperties>
</file>