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udia stacjonarne" sheetId="1" r:id="rId1"/>
  </sheets>
  <definedNames>
    <definedName name="_xlnm.Print_Area" localSheetId="0">'Studia stacjonarne'!$A$4:$AI$73</definedName>
  </definedNames>
  <calcPr fullCalcOnLoad="1"/>
</workbook>
</file>

<file path=xl/sharedStrings.xml><?xml version="1.0" encoding="utf-8"?>
<sst xmlns="http://schemas.openxmlformats.org/spreadsheetml/2006/main" count="151" uniqueCount="93">
  <si>
    <t>semestr I</t>
  </si>
  <si>
    <t>semestr II</t>
  </si>
  <si>
    <t>semestr III</t>
  </si>
  <si>
    <t>semestr IV</t>
  </si>
  <si>
    <t>razem</t>
  </si>
  <si>
    <t>W</t>
  </si>
  <si>
    <t>Ćw</t>
  </si>
  <si>
    <t>K</t>
  </si>
  <si>
    <t>L</t>
  </si>
  <si>
    <t>S</t>
  </si>
  <si>
    <t>rok I</t>
  </si>
  <si>
    <t>rok II</t>
  </si>
  <si>
    <t>liczba godzin zajęć</t>
  </si>
  <si>
    <t>ZO</t>
  </si>
  <si>
    <t>E</t>
  </si>
  <si>
    <t>RAZEM</t>
  </si>
  <si>
    <t>Forma zaliczenia</t>
  </si>
  <si>
    <t>%</t>
  </si>
  <si>
    <t>UWAGI</t>
  </si>
  <si>
    <t>[1]</t>
  </si>
  <si>
    <t>[2]</t>
  </si>
  <si>
    <t>[3]</t>
  </si>
  <si>
    <t>[4]</t>
  </si>
  <si>
    <t>Ponadto studenci realizują:</t>
  </si>
  <si>
    <t>Oznaczenia:</t>
  </si>
  <si>
    <r>
      <rPr>
        <b/>
        <i/>
        <sz val="7"/>
        <rFont val="Arial"/>
        <family val="2"/>
      </rPr>
      <t>E</t>
    </r>
    <r>
      <rPr>
        <i/>
        <sz val="7"/>
        <rFont val="Arial"/>
        <family val="2"/>
      </rPr>
      <t>- egzamin</t>
    </r>
  </si>
  <si>
    <r>
      <rPr>
        <b/>
        <i/>
        <sz val="7"/>
        <rFont val="Arial"/>
        <family val="2"/>
      </rPr>
      <t>ZO</t>
    </r>
    <r>
      <rPr>
        <i/>
        <sz val="7"/>
        <rFont val="Arial"/>
        <family val="2"/>
      </rPr>
      <t xml:space="preserve"> - zaliczenie na ocenę</t>
    </r>
  </si>
  <si>
    <t>Z a t w i e r d z a m</t>
  </si>
  <si>
    <t>ECTS</t>
  </si>
  <si>
    <t>Rozwój obszarów wiejskich</t>
  </si>
  <si>
    <t xml:space="preserve">Teorie i modele w gospodarce przestrzennej </t>
  </si>
  <si>
    <t>Techniki legislacyjne w procedurach planistycznych</t>
  </si>
  <si>
    <t>Gospodarowanie zasobami środowiska</t>
  </si>
  <si>
    <t>Gospodarka regionalna i lokalna</t>
  </si>
  <si>
    <t>Oceny oddziaływania na środowisko</t>
  </si>
  <si>
    <t>Urbanistyka współczesna</t>
  </si>
  <si>
    <t>Partycypacja i mediacja w gospodarce przestrzennej</t>
  </si>
  <si>
    <t xml:space="preserve">Modelowanie procesów przestrzennych i systemy wsparcia decyzyjnego </t>
  </si>
  <si>
    <t xml:space="preserve">Zarządzanie i wycena nieruchomości </t>
  </si>
  <si>
    <t>Planowanie rozwoju miast</t>
  </si>
  <si>
    <t xml:space="preserve">Projektowanie zespołów urbanistycznych i krajobrazowych </t>
  </si>
  <si>
    <t>Rozwój zrównoważony</t>
  </si>
  <si>
    <t xml:space="preserve">Zagospodarowanie i kierunki rozwoju aglomeracji </t>
  </si>
  <si>
    <t>Geografia komunikacji</t>
  </si>
  <si>
    <t>Rewitalizacja obszarów zdegradowanych</t>
  </si>
  <si>
    <t>Monitoring środowiska</t>
  </si>
  <si>
    <t>Ekologiczny system miasta</t>
  </si>
  <si>
    <t>Geostatystyczne metody badań</t>
  </si>
  <si>
    <t>Ochrona i kształtowanie środowiska</t>
  </si>
  <si>
    <t>Błękitno-zielona infrastruktura</t>
  </si>
  <si>
    <t>Badania naukowe - II sem. - 30 godz., 4 pkt ECTS, III sem. - 30 godz., 4 pkt ECTS, ZO</t>
  </si>
  <si>
    <t>Seminarium magisterskie - III sem. - 30 godz., 3 pkt ECTS, IV sem. - 30 godz., 20 pkt ECTS (za przygotowanie pracy dyplomowej)</t>
  </si>
  <si>
    <t>od roku akademickiego 2019/2020</t>
  </si>
  <si>
    <r>
      <t xml:space="preserve">Badania naukowe </t>
    </r>
    <r>
      <rPr>
        <b/>
        <sz val="7.5"/>
        <rFont val="Arial"/>
        <family val="2"/>
      </rPr>
      <t>[1]</t>
    </r>
  </si>
  <si>
    <r>
      <t xml:space="preserve">Seminarium magisterskie </t>
    </r>
    <r>
      <rPr>
        <b/>
        <sz val="7.5"/>
        <rFont val="Arial"/>
        <family val="2"/>
      </rPr>
      <t>[2]</t>
    </r>
  </si>
  <si>
    <r>
      <t xml:space="preserve">Kurs w języku obcym </t>
    </r>
    <r>
      <rPr>
        <b/>
        <sz val="7.5"/>
        <rFont val="Arial"/>
        <family val="2"/>
      </rPr>
      <t>[5]</t>
    </r>
  </si>
  <si>
    <r>
      <t>[</t>
    </r>
    <r>
      <rPr>
        <b/>
        <sz val="8"/>
        <rFont val="Arial"/>
        <family val="2"/>
      </rPr>
      <t>6</t>
    </r>
    <r>
      <rPr>
        <b/>
        <sz val="8"/>
        <rFont val="Arial"/>
        <family val="2"/>
      </rPr>
      <t>]</t>
    </r>
  </si>
  <si>
    <r>
      <t>[</t>
    </r>
    <r>
      <rPr>
        <b/>
        <sz val="8"/>
        <rFont val="Arial"/>
        <family val="2"/>
      </rPr>
      <t>5</t>
    </r>
    <r>
      <rPr>
        <b/>
        <sz val="8"/>
        <rFont val="Arial"/>
        <family val="2"/>
      </rPr>
      <t>]</t>
    </r>
  </si>
  <si>
    <t>Pracownia projektowa - planowanie przestrzenne na obszarach pozamiejskich</t>
  </si>
  <si>
    <t>Ochrona i kształtowanie dziedzictwa kulturowego</t>
  </si>
  <si>
    <t>Przysposobienie biblioteczne  I sem.- 2 godz.</t>
  </si>
  <si>
    <t>Szkolenie BHP I sem. - 4 godz.</t>
  </si>
  <si>
    <t>Kurs w języku obcym - zajęcia z zakresu specjalistycznego słownictwa dla danej dyscypliny - III sem. - 30 godz., 2 pkt ECTS, ZO</t>
  </si>
  <si>
    <r>
      <t xml:space="preserve">Kurs w języku nowożytnym </t>
    </r>
    <r>
      <rPr>
        <b/>
        <sz val="7.5"/>
        <rFont val="Arial"/>
        <family val="2"/>
      </rPr>
      <t>[4]</t>
    </r>
  </si>
  <si>
    <t>Kurs w języku nowożytnym - z dyscypliny kształcenia innej niż wiodąca dla danego kierunku studiów - I sem. - 15 godz., 1 pkt ECTS, ZO</t>
  </si>
  <si>
    <t>Inżynieria środowiska w gospodarce komunalnej</t>
  </si>
  <si>
    <t>Problemy środowiskowe w gospodarowaniu przestrzenią</t>
  </si>
  <si>
    <t>Organizacja i zarządzanie w jednostce terytorialnej</t>
  </si>
  <si>
    <t>Przedmioty ogólnouczelniane - do wyboru w każdym semestrze (od II) z listy przedmiotów ogólnouczelnianych. W semestrach II, III i IV należy wybrać kurs humanistyczny. Przedmioty poszerzające wiedzę studenta o dziedziny nie związanej ze studiowanym kierunkiem, każdy po min. 15 godzin i 2 pkt ECTS</t>
  </si>
  <si>
    <t>Finansowe aspekty gospodarki przestrzennej</t>
  </si>
  <si>
    <t>P. Nauk technicznych</t>
  </si>
  <si>
    <t>P. Nauk społecznych</t>
  </si>
  <si>
    <t>P. Nauk przyrodniczych</t>
  </si>
  <si>
    <t>A. PRZEDMIOTY PODSTAWOWE</t>
  </si>
  <si>
    <t>B. PRZEDMIOTY KIERUNKOWE</t>
  </si>
  <si>
    <t>C. KURSY STAŁE - PRZEDMIOTY DO WYBORU [3]</t>
  </si>
  <si>
    <t>D. INNE PRZEDMIOTY OBOWIĄZKOWE [6]</t>
  </si>
  <si>
    <t>P. Wielodziedzinowe</t>
  </si>
  <si>
    <r>
      <t xml:space="preserve">Przedmioty wybieralne poszerzające wiedzę studenta o dziedziny związane ze studiowanym kierunkiem - łącznie 90 godzin i 18 pkt ECTS; w semestrze II wybór </t>
    </r>
    <r>
      <rPr>
        <sz val="8"/>
        <rFont val="Arial"/>
        <family val="2"/>
      </rPr>
      <t>2</t>
    </r>
    <r>
      <rPr>
        <sz val="8"/>
        <rFont val="Arial"/>
        <family val="2"/>
      </rPr>
      <t xml:space="preserve"> przedmiotów; w semestrze III wybór 3 przedmiotów; w semestrze IV wybór 1 przedmiotu</t>
    </r>
  </si>
  <si>
    <t>Kierunek studiów:</t>
  </si>
  <si>
    <t>Poziom studiów:</t>
  </si>
  <si>
    <t>Forma studiów:</t>
  </si>
  <si>
    <t>stacjonarne</t>
  </si>
  <si>
    <t>Profil studiów:</t>
  </si>
  <si>
    <t>ogólnoakademicki</t>
  </si>
  <si>
    <t>Cykl dydaktyczny:</t>
  </si>
  <si>
    <t>2019/2020</t>
  </si>
  <si>
    <t>kod przedmiotu</t>
  </si>
  <si>
    <t>Nazwa przedmiotu</t>
  </si>
  <si>
    <t>HARMONOGRAM STUDIÓW</t>
  </si>
  <si>
    <t>Gospodarka przestrzenna</t>
  </si>
  <si>
    <t>studia II stopnia</t>
  </si>
  <si>
    <t>Kurs zmienny ogólnouczelniany humanistyczny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</si>
</sst>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PLN&quot;;\-#,##0\ &quot;PLN&quot;"/>
    <numFmt numFmtId="167" formatCode="#,##0\ &quot;PLN&quot;;[Red]\-#,##0\ &quot;PLN&quot;"/>
    <numFmt numFmtId="168" formatCode="#,##0.00\ &quot;PLN&quot;;\-#,##0.00\ &quot;PLN&quot;"/>
    <numFmt numFmtId="169" formatCode="#,##0.00\ &quot;PLN&quot;;[Red]\-#,##0.00\ &quot;PLN&quot;"/>
    <numFmt numFmtId="170" formatCode="_-* #,##0\ &quot;PLN&quot;_-;\-* #,##0\ &quot;PLN&quot;_-;_-* &quot;-&quot;\ &quot;PLN&quot;_-;_-@_-"/>
    <numFmt numFmtId="171" formatCode="_-* #,##0\ _P_L_N_-;\-* #,##0\ _P_L_N_-;_-* &quot;-&quot;\ _P_L_N_-;_-@_-"/>
    <numFmt numFmtId="172" formatCode="_-* #,##0.00\ &quot;PLN&quot;_-;\-* #,##0.00\ &quot;PLN&quot;_-;_-* &quot;-&quot;??\ &quot;PLN&quot;_-;_-@_-"/>
    <numFmt numFmtId="173" formatCode="_-* #,##0.00\ _P_L_N_-;\-* #,##0.00\ _P_L_N_-;_-* &quot;-&quot;??\ _P_L_N_-;_-@_-"/>
    <numFmt numFmtId="174" formatCode="0.0000"/>
    <numFmt numFmtId="175" formatCode="0.000"/>
    <numFmt numFmtId="176" formatCode="0.0"/>
    <numFmt numFmtId="177" formatCode="0.0%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0.0000000"/>
    <numFmt numFmtId="182" formatCode="0.000000"/>
    <numFmt numFmtId="183" formatCode="0.00000"/>
    <numFmt numFmtId="184" formatCode="[$-F800]dddd\,\ mmmm\ dd\,\ yyyy"/>
    <numFmt numFmtId="185" formatCode="[$€-2]\ #,##0.00_);[Red]\([$€-2]\ #,##0.00\)"/>
    <numFmt numFmtId="186" formatCode="0.000000000"/>
    <numFmt numFmtId="187" formatCode="0.00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5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Times New Roman CE"/>
      <family val="0"/>
    </font>
    <font>
      <b/>
      <i/>
      <sz val="7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9" fontId="5" fillId="0" borderId="0" xfId="56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53" applyFont="1" applyAlignment="1">
      <alignment horizontal="center" vertical="center"/>
      <protection/>
    </xf>
    <xf numFmtId="0" fontId="6" fillId="33" borderId="28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6" fillId="33" borderId="4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15" fillId="0" borderId="0" xfId="44" applyFont="1" applyBorder="1" applyAlignment="1">
      <alignment horizontal="left" vertical="center"/>
      <protection/>
    </xf>
    <xf numFmtId="0" fontId="15" fillId="0" borderId="0" xfId="44" applyFont="1" applyBorder="1" applyAlignment="1">
      <alignment horizontal="center" wrapText="1"/>
      <protection/>
    </xf>
    <xf numFmtId="0" fontId="15" fillId="0" borderId="0" xfId="44" applyFont="1" applyBorder="1" applyAlignment="1">
      <alignment horizontal="center"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textRotation="90" wrapText="1"/>
    </xf>
    <xf numFmtId="0" fontId="5" fillId="33" borderId="22" xfId="0" applyFont="1" applyFill="1" applyBorder="1" applyAlignment="1">
      <alignment vertical="center"/>
    </xf>
    <xf numFmtId="0" fontId="5" fillId="33" borderId="53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54" xfId="0" applyFont="1" applyFill="1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4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vertical="center"/>
    </xf>
    <xf numFmtId="0" fontId="6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vertical="center"/>
    </xf>
    <xf numFmtId="0" fontId="5" fillId="33" borderId="58" xfId="0" applyFont="1" applyFill="1" applyBorder="1" applyAlignment="1">
      <alignment vertical="center"/>
    </xf>
    <xf numFmtId="0" fontId="6" fillId="33" borderId="50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vertical="center"/>
    </xf>
    <xf numFmtId="0" fontId="5" fillId="33" borderId="49" xfId="0" applyFont="1" applyFill="1" applyBorder="1" applyAlignment="1">
      <alignment vertical="center"/>
    </xf>
    <xf numFmtId="0" fontId="4" fillId="33" borderId="6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61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5" fillId="33" borderId="60" xfId="0" applyFont="1" applyFill="1" applyBorder="1" applyAlignment="1">
      <alignment vertical="center"/>
    </xf>
    <xf numFmtId="1" fontId="6" fillId="33" borderId="16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" fontId="6" fillId="33" borderId="62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90" wrapText="1"/>
    </xf>
    <xf numFmtId="176" fontId="5" fillId="0" borderId="63" xfId="0" applyNumberFormat="1" applyFont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1" fontId="6" fillId="0" borderId="64" xfId="0" applyNumberFormat="1" applyFont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" fontId="5" fillId="0" borderId="73" xfId="0" applyNumberFormat="1" applyFont="1" applyBorder="1" applyAlignment="1">
      <alignment horizontal="center" vertical="center"/>
    </xf>
    <xf numFmtId="1" fontId="5" fillId="0" borderId="74" xfId="0" applyNumberFormat="1" applyFont="1" applyBorder="1" applyAlignment="1">
      <alignment horizontal="center" vertical="center"/>
    </xf>
    <xf numFmtId="1" fontId="5" fillId="0" borderId="62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33" borderId="71" xfId="0" applyFont="1" applyFill="1" applyBorder="1" applyAlignment="1">
      <alignment vertical="center" wrapText="1"/>
    </xf>
    <xf numFmtId="0" fontId="6" fillId="33" borderId="69" xfId="0" applyFont="1" applyFill="1" applyBorder="1" applyAlignment="1">
      <alignment vertical="center" wrapText="1"/>
    </xf>
    <xf numFmtId="0" fontId="6" fillId="33" borderId="70" xfId="0" applyFont="1" applyFill="1" applyBorder="1" applyAlignment="1">
      <alignment vertical="center" wrapText="1"/>
    </xf>
    <xf numFmtId="0" fontId="6" fillId="33" borderId="68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 wrapText="1"/>
    </xf>
    <xf numFmtId="0" fontId="6" fillId="33" borderId="71" xfId="0" applyFont="1" applyFill="1" applyBorder="1" applyAlignment="1">
      <alignment horizontal="left" vertical="center" wrapText="1"/>
    </xf>
    <xf numFmtId="0" fontId="6" fillId="33" borderId="69" xfId="0" applyFont="1" applyFill="1" applyBorder="1" applyAlignment="1">
      <alignment horizontal="left" vertical="center" wrapText="1"/>
    </xf>
    <xf numFmtId="0" fontId="6" fillId="33" borderId="70" xfId="0" applyFont="1" applyFill="1" applyBorder="1" applyAlignment="1">
      <alignment horizontal="left" vertical="center" wrapText="1"/>
    </xf>
    <xf numFmtId="0" fontId="6" fillId="0" borderId="73" xfId="0" applyFont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176" fontId="5" fillId="0" borderId="81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82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Siatka WT mag - zao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80"/>
  <sheetViews>
    <sheetView tabSelected="1" zoomScale="115" zoomScaleNormal="115" zoomScalePageLayoutView="0" workbookViewId="0" topLeftCell="A1">
      <selection activeCell="C47" sqref="C47"/>
    </sheetView>
  </sheetViews>
  <sheetFormatPr defaultColWidth="11.421875" defaultRowHeight="12.75"/>
  <cols>
    <col min="1" max="1" width="3.421875" style="24" customWidth="1"/>
    <col min="2" max="2" width="17.7109375" style="24" customWidth="1"/>
    <col min="3" max="3" width="53.28125" style="3" customWidth="1"/>
    <col min="4" max="4" width="7.8515625" style="24" customWidth="1"/>
    <col min="5" max="5" width="6.140625" style="24" customWidth="1"/>
    <col min="6" max="6" width="4.28125" style="24" customWidth="1"/>
    <col min="7" max="11" width="4.00390625" style="24" customWidth="1"/>
    <col min="12" max="16" width="4.00390625" style="3" customWidth="1"/>
    <col min="17" max="17" width="5.421875" style="3" customWidth="1"/>
    <col min="18" max="35" width="4.00390625" style="3" customWidth="1"/>
    <col min="36" max="36" width="4.28125" style="3" customWidth="1"/>
    <col min="37" max="16384" width="11.421875" style="3" customWidth="1"/>
  </cols>
  <sheetData>
    <row r="1" spans="2:53" ht="15.75">
      <c r="B1" s="191" t="s">
        <v>89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3" ht="12.75">
      <c r="B2" s="115" t="s">
        <v>79</v>
      </c>
      <c r="C2" s="116" t="s">
        <v>90</v>
      </c>
    </row>
    <row r="3" spans="2:3" ht="12.75">
      <c r="B3" s="115" t="s">
        <v>80</v>
      </c>
      <c r="C3" s="117" t="s">
        <v>91</v>
      </c>
    </row>
    <row r="4" spans="1:35" ht="12.75">
      <c r="A4" s="21"/>
      <c r="B4" s="115" t="s">
        <v>81</v>
      </c>
      <c r="C4" s="117" t="s">
        <v>82</v>
      </c>
      <c r="D4" s="21"/>
      <c r="E4" s="21"/>
      <c r="F4" s="69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12.75">
      <c r="A5" s="65"/>
      <c r="B5" s="118" t="s">
        <v>83</v>
      </c>
      <c r="C5" s="117" t="s">
        <v>84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15" customHeight="1" thickBot="1">
      <c r="A6" s="22"/>
      <c r="B6" s="118" t="s">
        <v>85</v>
      </c>
      <c r="C6" s="119" t="s">
        <v>86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9.75" customHeight="1">
      <c r="A7" s="211"/>
      <c r="B7" s="217" t="s">
        <v>87</v>
      </c>
      <c r="C7" s="213" t="s">
        <v>88</v>
      </c>
      <c r="D7" s="215" t="s">
        <v>16</v>
      </c>
      <c r="E7" s="192" t="s">
        <v>12</v>
      </c>
      <c r="F7" s="193"/>
      <c r="G7" s="193"/>
      <c r="H7" s="193"/>
      <c r="I7" s="193"/>
      <c r="J7" s="193"/>
      <c r="K7" s="194"/>
      <c r="L7" s="201" t="s">
        <v>10</v>
      </c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X7" s="203" t="s">
        <v>11</v>
      </c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2"/>
    </row>
    <row r="8" spans="1:35" ht="22.5" customHeight="1">
      <c r="A8" s="212"/>
      <c r="B8" s="218"/>
      <c r="C8" s="214"/>
      <c r="D8" s="216"/>
      <c r="E8" s="195"/>
      <c r="F8" s="196"/>
      <c r="G8" s="196"/>
      <c r="H8" s="196"/>
      <c r="I8" s="196"/>
      <c r="J8" s="196"/>
      <c r="K8" s="197"/>
      <c r="L8" s="199" t="s">
        <v>0</v>
      </c>
      <c r="M8" s="199"/>
      <c r="N8" s="199"/>
      <c r="O8" s="199"/>
      <c r="P8" s="199"/>
      <c r="Q8" s="205"/>
      <c r="R8" s="198" t="s">
        <v>1</v>
      </c>
      <c r="S8" s="199"/>
      <c r="T8" s="199"/>
      <c r="U8" s="199"/>
      <c r="V8" s="199"/>
      <c r="W8" s="200"/>
      <c r="X8" s="204" t="s">
        <v>2</v>
      </c>
      <c r="Y8" s="199"/>
      <c r="Z8" s="199"/>
      <c r="AA8" s="199"/>
      <c r="AB8" s="199"/>
      <c r="AC8" s="205"/>
      <c r="AD8" s="198" t="s">
        <v>3</v>
      </c>
      <c r="AE8" s="199"/>
      <c r="AF8" s="199"/>
      <c r="AG8" s="199"/>
      <c r="AH8" s="199"/>
      <c r="AI8" s="200"/>
    </row>
    <row r="9" spans="1:35" ht="38.25" customHeight="1" thickBot="1">
      <c r="A9" s="212"/>
      <c r="B9" s="219"/>
      <c r="C9" s="214"/>
      <c r="D9" s="216"/>
      <c r="E9" s="124" t="s">
        <v>4</v>
      </c>
      <c r="F9" s="125" t="s">
        <v>5</v>
      </c>
      <c r="G9" s="125" t="s">
        <v>6</v>
      </c>
      <c r="H9" s="125" t="s">
        <v>7</v>
      </c>
      <c r="I9" s="125" t="s">
        <v>8</v>
      </c>
      <c r="J9" s="125" t="s">
        <v>9</v>
      </c>
      <c r="K9" s="179" t="s">
        <v>28</v>
      </c>
      <c r="L9" s="139" t="s">
        <v>5</v>
      </c>
      <c r="M9" s="139" t="s">
        <v>6</v>
      </c>
      <c r="N9" s="139" t="s">
        <v>7</v>
      </c>
      <c r="O9" s="139" t="s">
        <v>8</v>
      </c>
      <c r="P9" s="139" t="s">
        <v>9</v>
      </c>
      <c r="Q9" s="140" t="s">
        <v>28</v>
      </c>
      <c r="R9" s="138" t="s">
        <v>5</v>
      </c>
      <c r="S9" s="139" t="s">
        <v>6</v>
      </c>
      <c r="T9" s="139" t="s">
        <v>7</v>
      </c>
      <c r="U9" s="139" t="s">
        <v>8</v>
      </c>
      <c r="V9" s="139" t="s">
        <v>9</v>
      </c>
      <c r="W9" s="140" t="s">
        <v>28</v>
      </c>
      <c r="X9" s="138" t="s">
        <v>5</v>
      </c>
      <c r="Y9" s="139" t="s">
        <v>6</v>
      </c>
      <c r="Z9" s="139" t="s">
        <v>7</v>
      </c>
      <c r="AA9" s="139" t="s">
        <v>8</v>
      </c>
      <c r="AB9" s="139" t="s">
        <v>9</v>
      </c>
      <c r="AC9" s="140" t="s">
        <v>28</v>
      </c>
      <c r="AD9" s="138" t="s">
        <v>5</v>
      </c>
      <c r="AE9" s="139" t="s">
        <v>6</v>
      </c>
      <c r="AF9" s="139" t="s">
        <v>7</v>
      </c>
      <c r="AG9" s="139" t="s">
        <v>8</v>
      </c>
      <c r="AH9" s="139" t="s">
        <v>9</v>
      </c>
      <c r="AI9" s="140" t="s">
        <v>28</v>
      </c>
    </row>
    <row r="10" spans="1:36" ht="11.25" customHeight="1" thickBot="1">
      <c r="A10" s="220" t="s">
        <v>73</v>
      </c>
      <c r="B10" s="221"/>
      <c r="C10" s="222"/>
      <c r="D10" s="32"/>
      <c r="E10" s="27">
        <f aca="true" t="shared" si="0" ref="E10:J10">SUM(E11:E13)</f>
        <v>105</v>
      </c>
      <c r="F10" s="28">
        <f t="shared" si="0"/>
        <v>75</v>
      </c>
      <c r="G10" s="28">
        <f t="shared" si="0"/>
        <v>30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9">
        <f>SUM(K11:K13)</f>
        <v>10</v>
      </c>
      <c r="L10" s="93">
        <f>SUM(L11:L13)</f>
        <v>30</v>
      </c>
      <c r="M10" s="91">
        <f>SUM(M11:M13)</f>
        <v>15</v>
      </c>
      <c r="N10" s="91">
        <f aca="true" t="shared" si="1" ref="N10:AH10">SUM(N11:N13)</f>
        <v>0</v>
      </c>
      <c r="O10" s="91">
        <f t="shared" si="1"/>
        <v>0</v>
      </c>
      <c r="P10" s="91">
        <f t="shared" si="1"/>
        <v>0</v>
      </c>
      <c r="Q10" s="92">
        <f t="shared" si="1"/>
        <v>4</v>
      </c>
      <c r="R10" s="93">
        <f t="shared" si="1"/>
        <v>30</v>
      </c>
      <c r="S10" s="93">
        <f t="shared" si="1"/>
        <v>15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92">
        <f t="shared" si="1"/>
        <v>4</v>
      </c>
      <c r="X10" s="93">
        <f t="shared" si="1"/>
        <v>15</v>
      </c>
      <c r="Y10" s="93">
        <f t="shared" si="1"/>
        <v>0</v>
      </c>
      <c r="Z10" s="93">
        <f t="shared" si="1"/>
        <v>0</v>
      </c>
      <c r="AA10" s="93">
        <f t="shared" si="1"/>
        <v>0</v>
      </c>
      <c r="AB10" s="93">
        <f t="shared" si="1"/>
        <v>0</v>
      </c>
      <c r="AC10" s="92">
        <f t="shared" si="1"/>
        <v>2</v>
      </c>
      <c r="AD10" s="93">
        <f t="shared" si="1"/>
        <v>0</v>
      </c>
      <c r="AE10" s="93">
        <f t="shared" si="1"/>
        <v>0</v>
      </c>
      <c r="AF10" s="93">
        <f t="shared" si="1"/>
        <v>0</v>
      </c>
      <c r="AG10" s="93">
        <f t="shared" si="1"/>
        <v>0</v>
      </c>
      <c r="AH10" s="93">
        <f t="shared" si="1"/>
        <v>0</v>
      </c>
      <c r="AI10" s="98"/>
      <c r="AJ10" s="97"/>
    </row>
    <row r="11" spans="1:35" ht="11.25" customHeight="1">
      <c r="A11" s="11">
        <v>1</v>
      </c>
      <c r="B11" s="120"/>
      <c r="C11" s="59" t="s">
        <v>30</v>
      </c>
      <c r="D11" s="6" t="s">
        <v>14</v>
      </c>
      <c r="E11" s="10">
        <v>45</v>
      </c>
      <c r="F11" s="7">
        <v>30</v>
      </c>
      <c r="G11" s="7">
        <v>15</v>
      </c>
      <c r="H11" s="7"/>
      <c r="I11" s="7"/>
      <c r="J11" s="7"/>
      <c r="K11" s="8">
        <v>4</v>
      </c>
      <c r="L11" s="141">
        <v>30</v>
      </c>
      <c r="M11" s="141">
        <v>15</v>
      </c>
      <c r="N11" s="141"/>
      <c r="O11" s="141"/>
      <c r="P11" s="141"/>
      <c r="Q11" s="87">
        <v>4</v>
      </c>
      <c r="R11" s="141"/>
      <c r="S11" s="47"/>
      <c r="T11" s="142"/>
      <c r="U11" s="47"/>
      <c r="V11" s="73"/>
      <c r="W11" s="96"/>
      <c r="X11" s="141"/>
      <c r="Y11" s="141"/>
      <c r="Z11" s="141"/>
      <c r="AA11" s="141"/>
      <c r="AB11" s="141"/>
      <c r="AC11" s="85"/>
      <c r="AD11" s="141"/>
      <c r="AE11" s="143"/>
      <c r="AF11" s="129"/>
      <c r="AG11" s="129"/>
      <c r="AH11" s="47"/>
      <c r="AI11" s="85"/>
    </row>
    <row r="12" spans="1:35" ht="11.25" customHeight="1">
      <c r="A12" s="11">
        <v>2</v>
      </c>
      <c r="B12" s="120"/>
      <c r="C12" s="59" t="s">
        <v>31</v>
      </c>
      <c r="D12" s="6" t="s">
        <v>13</v>
      </c>
      <c r="E12" s="10">
        <v>45</v>
      </c>
      <c r="F12" s="7">
        <v>30</v>
      </c>
      <c r="G12" s="7">
        <v>15</v>
      </c>
      <c r="H12" s="7"/>
      <c r="I12" s="7"/>
      <c r="J12" s="7"/>
      <c r="K12" s="8">
        <v>4</v>
      </c>
      <c r="L12" s="141"/>
      <c r="M12" s="141"/>
      <c r="N12" s="141"/>
      <c r="O12" s="141"/>
      <c r="P12" s="141"/>
      <c r="Q12" s="87"/>
      <c r="R12" s="77">
        <v>30</v>
      </c>
      <c r="S12" s="74">
        <v>15</v>
      </c>
      <c r="T12" s="46"/>
      <c r="U12" s="46"/>
      <c r="V12" s="46"/>
      <c r="W12" s="89">
        <v>4</v>
      </c>
      <c r="X12" s="141"/>
      <c r="Y12" s="141"/>
      <c r="Z12" s="141"/>
      <c r="AA12" s="141"/>
      <c r="AB12" s="141"/>
      <c r="AC12" s="89"/>
      <c r="AD12" s="141"/>
      <c r="AE12" s="143"/>
      <c r="AF12" s="46"/>
      <c r="AG12" s="46"/>
      <c r="AH12" s="46"/>
      <c r="AI12" s="89"/>
    </row>
    <row r="13" spans="1:35" ht="11.25" customHeight="1" thickBot="1">
      <c r="A13" s="124">
        <v>3</v>
      </c>
      <c r="B13" s="125"/>
      <c r="C13" s="64" t="s">
        <v>67</v>
      </c>
      <c r="D13" s="126" t="s">
        <v>13</v>
      </c>
      <c r="E13" s="127">
        <v>15</v>
      </c>
      <c r="F13" s="174">
        <v>15</v>
      </c>
      <c r="G13" s="174"/>
      <c r="H13" s="174"/>
      <c r="I13" s="174"/>
      <c r="J13" s="174"/>
      <c r="K13" s="175">
        <v>2</v>
      </c>
      <c r="L13" s="145"/>
      <c r="M13" s="145"/>
      <c r="N13" s="145"/>
      <c r="O13" s="145"/>
      <c r="P13" s="145"/>
      <c r="Q13" s="146"/>
      <c r="R13" s="144"/>
      <c r="S13" s="147"/>
      <c r="T13" s="148"/>
      <c r="U13" s="148"/>
      <c r="V13" s="148"/>
      <c r="W13" s="149"/>
      <c r="X13" s="144">
        <v>15</v>
      </c>
      <c r="Y13" s="145"/>
      <c r="Z13" s="145"/>
      <c r="AA13" s="145"/>
      <c r="AB13" s="145"/>
      <c r="AC13" s="149">
        <v>2</v>
      </c>
      <c r="AD13" s="144"/>
      <c r="AE13" s="150"/>
      <c r="AF13" s="148"/>
      <c r="AG13" s="148"/>
      <c r="AH13" s="148"/>
      <c r="AI13" s="149"/>
    </row>
    <row r="14" spans="1:36" ht="11.25" customHeight="1">
      <c r="A14" s="220" t="s">
        <v>74</v>
      </c>
      <c r="B14" s="221"/>
      <c r="C14" s="222"/>
      <c r="D14" s="32"/>
      <c r="E14" s="27">
        <f>SUM(E15+E21+E26+E30)</f>
        <v>615</v>
      </c>
      <c r="F14" s="28">
        <f aca="true" t="shared" si="2" ref="F14:AI14">SUM(F16:F32)</f>
        <v>270</v>
      </c>
      <c r="G14" s="28">
        <f t="shared" si="2"/>
        <v>105</v>
      </c>
      <c r="H14" s="28">
        <f t="shared" si="2"/>
        <v>75</v>
      </c>
      <c r="I14" s="28">
        <f t="shared" si="2"/>
        <v>45</v>
      </c>
      <c r="J14" s="28">
        <f t="shared" si="2"/>
        <v>120</v>
      </c>
      <c r="K14" s="188">
        <f>SUM(K15+K21+K26+K30)</f>
        <v>83</v>
      </c>
      <c r="L14" s="131">
        <f t="shared" si="2"/>
        <v>150</v>
      </c>
      <c r="M14" s="131">
        <f t="shared" si="2"/>
        <v>60</v>
      </c>
      <c r="N14" s="131">
        <f t="shared" si="2"/>
        <v>30</v>
      </c>
      <c r="O14" s="131">
        <f t="shared" si="2"/>
        <v>15</v>
      </c>
      <c r="P14" s="131">
        <f t="shared" si="2"/>
        <v>0</v>
      </c>
      <c r="Q14" s="131">
        <f t="shared" si="2"/>
        <v>25</v>
      </c>
      <c r="R14" s="27">
        <f t="shared" si="2"/>
        <v>90</v>
      </c>
      <c r="S14" s="28">
        <f t="shared" si="2"/>
        <v>30</v>
      </c>
      <c r="T14" s="28">
        <f t="shared" si="2"/>
        <v>15</v>
      </c>
      <c r="U14" s="28">
        <f t="shared" si="2"/>
        <v>0</v>
      </c>
      <c r="V14" s="28">
        <f t="shared" si="2"/>
        <v>30</v>
      </c>
      <c r="W14" s="132">
        <f t="shared" si="2"/>
        <v>18</v>
      </c>
      <c r="X14" s="27">
        <f t="shared" si="2"/>
        <v>15</v>
      </c>
      <c r="Y14" s="28">
        <f t="shared" si="2"/>
        <v>15</v>
      </c>
      <c r="Z14" s="28">
        <f t="shared" si="2"/>
        <v>0</v>
      </c>
      <c r="AA14" s="28">
        <f t="shared" si="2"/>
        <v>30</v>
      </c>
      <c r="AB14" s="28">
        <f t="shared" si="2"/>
        <v>60</v>
      </c>
      <c r="AC14" s="132">
        <f t="shared" si="2"/>
        <v>15</v>
      </c>
      <c r="AD14" s="27">
        <f t="shared" si="2"/>
        <v>15</v>
      </c>
      <c r="AE14" s="28">
        <f t="shared" si="2"/>
        <v>0</v>
      </c>
      <c r="AF14" s="28">
        <f t="shared" si="2"/>
        <v>30</v>
      </c>
      <c r="AG14" s="28">
        <f t="shared" si="2"/>
        <v>0</v>
      </c>
      <c r="AH14" s="28">
        <f t="shared" si="2"/>
        <v>30</v>
      </c>
      <c r="AI14" s="29">
        <f t="shared" si="2"/>
        <v>25</v>
      </c>
      <c r="AJ14" s="97"/>
    </row>
    <row r="15" spans="1:35" ht="11.25" customHeight="1">
      <c r="A15" s="14"/>
      <c r="B15" s="123"/>
      <c r="C15" s="103" t="s">
        <v>77</v>
      </c>
      <c r="D15" s="34"/>
      <c r="E15" s="169">
        <f>SUM(E16:E20)</f>
        <v>255</v>
      </c>
      <c r="F15" s="37"/>
      <c r="G15" s="37"/>
      <c r="H15" s="37"/>
      <c r="I15" s="37"/>
      <c r="J15" s="37"/>
      <c r="K15" s="181">
        <f>SUM(K16:K20)</f>
        <v>44</v>
      </c>
      <c r="L15" s="38"/>
      <c r="M15" s="38"/>
      <c r="N15" s="38"/>
      <c r="O15" s="38"/>
      <c r="P15" s="38"/>
      <c r="Q15" s="87"/>
      <c r="R15" s="38"/>
      <c r="S15" s="72"/>
      <c r="T15" s="88"/>
      <c r="U15" s="88"/>
      <c r="V15" s="88"/>
      <c r="W15" s="86"/>
      <c r="X15" s="38"/>
      <c r="Y15" s="88"/>
      <c r="Z15" s="88"/>
      <c r="AA15" s="88"/>
      <c r="AB15" s="88"/>
      <c r="AC15" s="89"/>
      <c r="AD15" s="38"/>
      <c r="AE15" s="90"/>
      <c r="AF15" s="88"/>
      <c r="AG15" s="88"/>
      <c r="AH15" s="88"/>
      <c r="AI15" s="89"/>
    </row>
    <row r="16" spans="1:35" ht="11.25" customHeight="1">
      <c r="A16" s="5">
        <v>1</v>
      </c>
      <c r="B16" s="120"/>
      <c r="C16" s="104" t="s">
        <v>39</v>
      </c>
      <c r="D16" s="6" t="s">
        <v>14</v>
      </c>
      <c r="E16" s="10">
        <v>45</v>
      </c>
      <c r="F16" s="7">
        <v>30</v>
      </c>
      <c r="G16" s="7"/>
      <c r="H16" s="7">
        <v>15</v>
      </c>
      <c r="I16" s="7"/>
      <c r="J16" s="7"/>
      <c r="K16" s="182">
        <v>5</v>
      </c>
      <c r="L16" s="141"/>
      <c r="M16" s="141"/>
      <c r="N16" s="141"/>
      <c r="O16" s="141"/>
      <c r="P16" s="141"/>
      <c r="Q16" s="87"/>
      <c r="R16" s="141">
        <v>30</v>
      </c>
      <c r="S16" s="143"/>
      <c r="T16" s="46">
        <v>15</v>
      </c>
      <c r="U16" s="46"/>
      <c r="V16" s="46"/>
      <c r="W16" s="89">
        <v>5</v>
      </c>
      <c r="X16" s="141"/>
      <c r="Y16" s="141"/>
      <c r="Z16" s="141"/>
      <c r="AA16" s="141"/>
      <c r="AB16" s="141"/>
      <c r="AC16" s="89"/>
      <c r="AD16" s="141"/>
      <c r="AE16" s="143"/>
      <c r="AF16" s="46"/>
      <c r="AG16" s="46"/>
      <c r="AH16" s="46"/>
      <c r="AI16" s="89"/>
    </row>
    <row r="17" spans="1:35" ht="11.25" customHeight="1">
      <c r="A17" s="5">
        <v>2</v>
      </c>
      <c r="B17" s="120"/>
      <c r="C17" s="59" t="s">
        <v>32</v>
      </c>
      <c r="D17" s="6" t="s">
        <v>13</v>
      </c>
      <c r="E17" s="10">
        <v>45</v>
      </c>
      <c r="F17" s="7">
        <v>30</v>
      </c>
      <c r="G17" s="7">
        <v>15</v>
      </c>
      <c r="H17" s="7"/>
      <c r="I17" s="7"/>
      <c r="J17" s="7"/>
      <c r="K17" s="8">
        <v>4</v>
      </c>
      <c r="L17" s="44">
        <v>30</v>
      </c>
      <c r="M17" s="44">
        <v>15</v>
      </c>
      <c r="N17" s="44"/>
      <c r="O17" s="44"/>
      <c r="P17" s="44"/>
      <c r="Q17" s="95">
        <v>4</v>
      </c>
      <c r="R17" s="44"/>
      <c r="S17" s="73"/>
      <c r="T17" s="46"/>
      <c r="U17" s="46"/>
      <c r="V17" s="46"/>
      <c r="W17" s="89"/>
      <c r="X17" s="44"/>
      <c r="Y17" s="44"/>
      <c r="Z17" s="44"/>
      <c r="AA17" s="44"/>
      <c r="AB17" s="44"/>
      <c r="AC17" s="89"/>
      <c r="AD17" s="44"/>
      <c r="AE17" s="73"/>
      <c r="AF17" s="46"/>
      <c r="AG17" s="46"/>
      <c r="AH17" s="46"/>
      <c r="AI17" s="89"/>
    </row>
    <row r="18" spans="1:35" ht="11.25" customHeight="1">
      <c r="A18" s="5">
        <v>3</v>
      </c>
      <c r="B18" s="120"/>
      <c r="C18" s="59" t="s">
        <v>41</v>
      </c>
      <c r="D18" s="6" t="s">
        <v>13</v>
      </c>
      <c r="E18" s="10">
        <v>45</v>
      </c>
      <c r="F18" s="7">
        <v>30</v>
      </c>
      <c r="G18" s="7">
        <v>15</v>
      </c>
      <c r="H18" s="7"/>
      <c r="I18" s="7"/>
      <c r="J18" s="7"/>
      <c r="K18" s="8">
        <v>4</v>
      </c>
      <c r="L18" s="77">
        <v>30</v>
      </c>
      <c r="M18" s="46">
        <v>15</v>
      </c>
      <c r="N18" s="46"/>
      <c r="O18" s="46"/>
      <c r="P18" s="46"/>
      <c r="Q18" s="94">
        <v>4</v>
      </c>
      <c r="R18" s="77"/>
      <c r="S18" s="74"/>
      <c r="T18" s="46"/>
      <c r="U18" s="46"/>
      <c r="V18" s="46"/>
      <c r="W18" s="89"/>
      <c r="X18" s="77"/>
      <c r="Y18" s="46"/>
      <c r="Z18" s="46"/>
      <c r="AA18" s="46"/>
      <c r="AB18" s="46"/>
      <c r="AC18" s="89"/>
      <c r="AD18" s="77"/>
      <c r="AE18" s="74"/>
      <c r="AF18" s="46"/>
      <c r="AG18" s="46"/>
      <c r="AH18" s="46"/>
      <c r="AI18" s="89"/>
    </row>
    <row r="19" spans="1:35" ht="11.25" customHeight="1">
      <c r="A19" s="5">
        <v>4</v>
      </c>
      <c r="B19" s="120"/>
      <c r="C19" s="121" t="s">
        <v>53</v>
      </c>
      <c r="D19" s="9" t="s">
        <v>13</v>
      </c>
      <c r="E19" s="10">
        <v>60</v>
      </c>
      <c r="F19" s="7"/>
      <c r="G19" s="7"/>
      <c r="H19" s="7"/>
      <c r="I19" s="7"/>
      <c r="J19" s="7">
        <v>60</v>
      </c>
      <c r="K19" s="8">
        <v>8</v>
      </c>
      <c r="L19" s="77"/>
      <c r="M19" s="46"/>
      <c r="N19" s="46"/>
      <c r="O19" s="46"/>
      <c r="P19" s="46"/>
      <c r="Q19" s="94"/>
      <c r="R19" s="77"/>
      <c r="S19" s="74"/>
      <c r="T19" s="46"/>
      <c r="U19" s="46"/>
      <c r="V19" s="46">
        <v>30</v>
      </c>
      <c r="W19" s="89">
        <v>4</v>
      </c>
      <c r="X19" s="77"/>
      <c r="Y19" s="46"/>
      <c r="Z19" s="46"/>
      <c r="AA19" s="46"/>
      <c r="AB19" s="46">
        <v>30</v>
      </c>
      <c r="AC19" s="89">
        <v>4</v>
      </c>
      <c r="AD19" s="77"/>
      <c r="AE19" s="74"/>
      <c r="AF19" s="46"/>
      <c r="AG19" s="46"/>
      <c r="AH19" s="46"/>
      <c r="AI19" s="89"/>
    </row>
    <row r="20" spans="1:168" ht="11.25" customHeight="1">
      <c r="A20" s="5">
        <v>5</v>
      </c>
      <c r="B20" s="120"/>
      <c r="C20" s="59" t="s">
        <v>54</v>
      </c>
      <c r="D20" s="6" t="s">
        <v>13</v>
      </c>
      <c r="E20" s="10">
        <v>60</v>
      </c>
      <c r="F20" s="7"/>
      <c r="G20" s="7"/>
      <c r="H20" s="7"/>
      <c r="I20" s="7"/>
      <c r="J20" s="7">
        <v>60</v>
      </c>
      <c r="K20" s="8">
        <v>23</v>
      </c>
      <c r="L20" s="141"/>
      <c r="M20" s="141"/>
      <c r="N20" s="141"/>
      <c r="O20" s="141"/>
      <c r="P20" s="141"/>
      <c r="Q20" s="87"/>
      <c r="R20" s="141"/>
      <c r="S20" s="143"/>
      <c r="T20" s="46"/>
      <c r="U20" s="46"/>
      <c r="V20" s="46"/>
      <c r="W20" s="89"/>
      <c r="X20" s="141"/>
      <c r="Y20" s="141"/>
      <c r="Z20" s="141"/>
      <c r="AA20" s="141"/>
      <c r="AB20" s="141">
        <v>30</v>
      </c>
      <c r="AC20" s="89">
        <v>3</v>
      </c>
      <c r="AD20" s="77"/>
      <c r="AE20" s="74"/>
      <c r="AF20" s="46"/>
      <c r="AG20" s="46"/>
      <c r="AH20" s="46">
        <v>30</v>
      </c>
      <c r="AI20" s="89">
        <v>20</v>
      </c>
      <c r="AJ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</row>
    <row r="21" spans="1:168" ht="11.25" customHeight="1">
      <c r="A21" s="14"/>
      <c r="B21" s="123"/>
      <c r="C21" s="103" t="s">
        <v>70</v>
      </c>
      <c r="D21" s="34"/>
      <c r="E21" s="169">
        <f>SUM(E22:E25)</f>
        <v>135</v>
      </c>
      <c r="F21" s="37"/>
      <c r="G21" s="37"/>
      <c r="H21" s="37"/>
      <c r="I21" s="37"/>
      <c r="J21" s="37"/>
      <c r="K21" s="40">
        <f>SUM(K22:K25)</f>
        <v>17</v>
      </c>
      <c r="L21" s="38"/>
      <c r="M21" s="38"/>
      <c r="N21" s="38"/>
      <c r="O21" s="38"/>
      <c r="P21" s="38"/>
      <c r="Q21" s="87"/>
      <c r="R21" s="38"/>
      <c r="S21" s="72"/>
      <c r="T21" s="39"/>
      <c r="U21" s="39"/>
      <c r="V21" s="39"/>
      <c r="W21" s="89"/>
      <c r="X21" s="76"/>
      <c r="Y21" s="39"/>
      <c r="Z21" s="39"/>
      <c r="AA21" s="39"/>
      <c r="AB21" s="39"/>
      <c r="AC21" s="89"/>
      <c r="AD21" s="76"/>
      <c r="AE21" s="83"/>
      <c r="AF21" s="39"/>
      <c r="AG21" s="39"/>
      <c r="AH21" s="39"/>
      <c r="AI21" s="89"/>
      <c r="AJ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</row>
    <row r="22" spans="1:168" s="57" customFormat="1" ht="11.25" customHeight="1">
      <c r="A22" s="5">
        <v>1</v>
      </c>
      <c r="B22" s="120"/>
      <c r="C22" s="59" t="s">
        <v>40</v>
      </c>
      <c r="D22" s="60" t="s">
        <v>14</v>
      </c>
      <c r="E22" s="61">
        <v>45</v>
      </c>
      <c r="F22" s="55">
        <v>15</v>
      </c>
      <c r="G22" s="55"/>
      <c r="H22" s="55">
        <v>30</v>
      </c>
      <c r="I22" s="55"/>
      <c r="J22" s="55"/>
      <c r="K22" s="62">
        <v>5</v>
      </c>
      <c r="L22" s="141">
        <v>15</v>
      </c>
      <c r="M22" s="141"/>
      <c r="N22" s="141">
        <v>30</v>
      </c>
      <c r="O22" s="141"/>
      <c r="P22" s="141"/>
      <c r="Q22" s="87">
        <v>5</v>
      </c>
      <c r="R22" s="141"/>
      <c r="S22" s="143"/>
      <c r="T22" s="46"/>
      <c r="U22" s="46"/>
      <c r="V22" s="46"/>
      <c r="W22" s="89"/>
      <c r="X22" s="77"/>
      <c r="Y22" s="46"/>
      <c r="Z22" s="46"/>
      <c r="AA22" s="46"/>
      <c r="AB22" s="46"/>
      <c r="AC22" s="89"/>
      <c r="AD22" s="77"/>
      <c r="AE22" s="74"/>
      <c r="AF22" s="46"/>
      <c r="AG22" s="46"/>
      <c r="AH22" s="46"/>
      <c r="AI22" s="89"/>
      <c r="AJ22" s="4"/>
      <c r="AK22" s="3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</row>
    <row r="23" spans="1:168" ht="11.25" customHeight="1">
      <c r="A23" s="5">
        <v>2</v>
      </c>
      <c r="B23" s="120"/>
      <c r="C23" s="121" t="s">
        <v>37</v>
      </c>
      <c r="D23" s="6" t="s">
        <v>14</v>
      </c>
      <c r="E23" s="61">
        <v>30</v>
      </c>
      <c r="F23" s="55">
        <v>15</v>
      </c>
      <c r="G23" s="55"/>
      <c r="H23" s="55"/>
      <c r="I23" s="55">
        <v>15</v>
      </c>
      <c r="J23" s="55"/>
      <c r="K23" s="62">
        <v>4</v>
      </c>
      <c r="L23" s="77">
        <v>15</v>
      </c>
      <c r="M23" s="46"/>
      <c r="N23" s="46"/>
      <c r="O23" s="46">
        <v>15</v>
      </c>
      <c r="P23" s="46"/>
      <c r="Q23" s="94">
        <v>4</v>
      </c>
      <c r="R23" s="77"/>
      <c r="S23" s="74"/>
      <c r="T23" s="46"/>
      <c r="U23" s="46"/>
      <c r="V23" s="46"/>
      <c r="W23" s="89"/>
      <c r="X23" s="77"/>
      <c r="Y23" s="46"/>
      <c r="Z23" s="46"/>
      <c r="AA23" s="46"/>
      <c r="AB23" s="46"/>
      <c r="AC23" s="89"/>
      <c r="AD23" s="77"/>
      <c r="AE23" s="74"/>
      <c r="AF23" s="46"/>
      <c r="AG23" s="46"/>
      <c r="AH23" s="46"/>
      <c r="AI23" s="89"/>
      <c r="AJ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</row>
    <row r="24" spans="1:168" ht="11.25" customHeight="1">
      <c r="A24" s="5">
        <v>3</v>
      </c>
      <c r="B24" s="120"/>
      <c r="C24" s="121" t="s">
        <v>65</v>
      </c>
      <c r="D24" s="6" t="s">
        <v>14</v>
      </c>
      <c r="E24" s="61">
        <v>30</v>
      </c>
      <c r="F24" s="55">
        <v>15</v>
      </c>
      <c r="G24" s="55">
        <v>15</v>
      </c>
      <c r="H24" s="55"/>
      <c r="I24" s="55"/>
      <c r="J24" s="55"/>
      <c r="K24" s="62">
        <v>4</v>
      </c>
      <c r="L24" s="141"/>
      <c r="M24" s="141"/>
      <c r="N24" s="141"/>
      <c r="O24" s="141"/>
      <c r="P24" s="141"/>
      <c r="Q24" s="87"/>
      <c r="R24" s="141"/>
      <c r="S24" s="143"/>
      <c r="T24" s="46"/>
      <c r="U24" s="46"/>
      <c r="V24" s="46"/>
      <c r="W24" s="89"/>
      <c r="X24" s="141">
        <v>15</v>
      </c>
      <c r="Y24" s="141">
        <v>15</v>
      </c>
      <c r="Z24" s="141"/>
      <c r="AA24" s="141"/>
      <c r="AB24" s="141"/>
      <c r="AC24" s="89">
        <v>4</v>
      </c>
      <c r="AD24" s="141"/>
      <c r="AE24" s="143"/>
      <c r="AF24" s="46"/>
      <c r="AG24" s="46"/>
      <c r="AH24" s="46"/>
      <c r="AI24" s="89"/>
      <c r="AJ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</row>
    <row r="25" spans="1:35" ht="18" customHeight="1">
      <c r="A25" s="5">
        <v>4</v>
      </c>
      <c r="B25" s="120"/>
      <c r="C25" s="121" t="s">
        <v>58</v>
      </c>
      <c r="D25" s="6" t="s">
        <v>13</v>
      </c>
      <c r="E25" s="61">
        <v>30</v>
      </c>
      <c r="F25" s="55"/>
      <c r="G25" s="55"/>
      <c r="H25" s="55"/>
      <c r="I25" s="55">
        <v>30</v>
      </c>
      <c r="J25" s="55"/>
      <c r="K25" s="62">
        <v>4</v>
      </c>
      <c r="L25" s="141"/>
      <c r="M25" s="129"/>
      <c r="N25" s="129"/>
      <c r="O25" s="129"/>
      <c r="P25" s="129"/>
      <c r="Q25" s="151"/>
      <c r="R25" s="141"/>
      <c r="S25" s="152"/>
      <c r="T25" s="46"/>
      <c r="U25" s="46"/>
      <c r="V25" s="46"/>
      <c r="W25" s="89"/>
      <c r="X25" s="141"/>
      <c r="Y25" s="129"/>
      <c r="Z25" s="129"/>
      <c r="AA25" s="129">
        <v>30</v>
      </c>
      <c r="AB25" s="129"/>
      <c r="AC25" s="89">
        <v>4</v>
      </c>
      <c r="AD25" s="141"/>
      <c r="AE25" s="152"/>
      <c r="AF25" s="46"/>
      <c r="AG25" s="46"/>
      <c r="AH25" s="46"/>
      <c r="AI25" s="89"/>
    </row>
    <row r="26" spans="1:35" ht="11.25" customHeight="1">
      <c r="A26" s="11"/>
      <c r="B26" s="120"/>
      <c r="C26" s="103" t="s">
        <v>71</v>
      </c>
      <c r="D26" s="41"/>
      <c r="E26" s="169">
        <f>SUM(E27:E29)</f>
        <v>135</v>
      </c>
      <c r="F26" s="42"/>
      <c r="G26" s="42"/>
      <c r="H26" s="42"/>
      <c r="I26" s="42"/>
      <c r="J26" s="42"/>
      <c r="K26" s="40">
        <f>SUM(K27:K29)</f>
        <v>14</v>
      </c>
      <c r="L26" s="44"/>
      <c r="M26" s="44"/>
      <c r="N26" s="44"/>
      <c r="O26" s="44"/>
      <c r="P26" s="44"/>
      <c r="Q26" s="95"/>
      <c r="R26" s="44"/>
      <c r="S26" s="73"/>
      <c r="T26" s="46"/>
      <c r="U26" s="46"/>
      <c r="V26" s="46"/>
      <c r="W26" s="89"/>
      <c r="X26" s="44"/>
      <c r="Y26" s="44"/>
      <c r="Z26" s="44"/>
      <c r="AA26" s="44"/>
      <c r="AB26" s="44"/>
      <c r="AC26" s="89"/>
      <c r="AD26" s="44"/>
      <c r="AE26" s="73"/>
      <c r="AF26" s="46"/>
      <c r="AG26" s="46"/>
      <c r="AH26" s="46"/>
      <c r="AI26" s="89"/>
    </row>
    <row r="27" spans="1:35" ht="11.25" customHeight="1">
      <c r="A27" s="5">
        <v>1</v>
      </c>
      <c r="B27" s="120"/>
      <c r="C27" s="59" t="s">
        <v>33</v>
      </c>
      <c r="D27" s="9" t="s">
        <v>14</v>
      </c>
      <c r="E27" s="10">
        <v>45</v>
      </c>
      <c r="F27" s="7">
        <v>30</v>
      </c>
      <c r="G27" s="7">
        <v>15</v>
      </c>
      <c r="H27" s="7"/>
      <c r="I27" s="7"/>
      <c r="J27" s="7"/>
      <c r="K27" s="8">
        <v>4</v>
      </c>
      <c r="L27" s="77">
        <v>30</v>
      </c>
      <c r="M27" s="46">
        <v>15</v>
      </c>
      <c r="N27" s="46"/>
      <c r="O27" s="46"/>
      <c r="P27" s="46"/>
      <c r="Q27" s="94">
        <v>4</v>
      </c>
      <c r="R27" s="77"/>
      <c r="S27" s="74"/>
      <c r="T27" s="46"/>
      <c r="U27" s="46"/>
      <c r="V27" s="46"/>
      <c r="W27" s="89"/>
      <c r="X27" s="77"/>
      <c r="Y27" s="46"/>
      <c r="Z27" s="46"/>
      <c r="AA27" s="46"/>
      <c r="AB27" s="46"/>
      <c r="AC27" s="89"/>
      <c r="AD27" s="77"/>
      <c r="AE27" s="74"/>
      <c r="AF27" s="46"/>
      <c r="AG27" s="46"/>
      <c r="AH27" s="46"/>
      <c r="AI27" s="89"/>
    </row>
    <row r="28" spans="1:35" ht="11.25" customHeight="1">
      <c r="A28" s="5">
        <v>2</v>
      </c>
      <c r="B28" s="120"/>
      <c r="C28" s="59" t="s">
        <v>43</v>
      </c>
      <c r="D28" s="6" t="s">
        <v>14</v>
      </c>
      <c r="E28" s="10">
        <v>45</v>
      </c>
      <c r="F28" s="7">
        <v>30</v>
      </c>
      <c r="G28" s="7">
        <v>15</v>
      </c>
      <c r="H28" s="7"/>
      <c r="I28" s="7"/>
      <c r="J28" s="7"/>
      <c r="K28" s="8">
        <v>5</v>
      </c>
      <c r="L28" s="77"/>
      <c r="M28" s="46"/>
      <c r="N28" s="46"/>
      <c r="O28" s="46"/>
      <c r="P28" s="46"/>
      <c r="Q28" s="94"/>
      <c r="R28" s="77">
        <v>30</v>
      </c>
      <c r="S28" s="74">
        <v>15</v>
      </c>
      <c r="T28" s="46"/>
      <c r="U28" s="46"/>
      <c r="V28" s="46"/>
      <c r="W28" s="89">
        <v>5</v>
      </c>
      <c r="X28" s="77"/>
      <c r="Y28" s="46"/>
      <c r="Z28" s="46"/>
      <c r="AA28" s="46"/>
      <c r="AB28" s="46"/>
      <c r="AC28" s="89"/>
      <c r="AD28" s="77"/>
      <c r="AE28" s="74"/>
      <c r="AF28" s="46"/>
      <c r="AG28" s="46"/>
      <c r="AH28" s="46"/>
      <c r="AI28" s="89"/>
    </row>
    <row r="29" spans="1:35" ht="11.25" customHeight="1">
      <c r="A29" s="5">
        <v>3</v>
      </c>
      <c r="B29" s="120"/>
      <c r="C29" s="122" t="s">
        <v>44</v>
      </c>
      <c r="D29" s="6" t="s">
        <v>14</v>
      </c>
      <c r="E29" s="10">
        <v>45</v>
      </c>
      <c r="F29" s="7">
        <v>15</v>
      </c>
      <c r="G29" s="7"/>
      <c r="H29" s="7">
        <v>30</v>
      </c>
      <c r="I29" s="167"/>
      <c r="J29" s="7"/>
      <c r="K29" s="8">
        <v>5</v>
      </c>
      <c r="L29" s="141"/>
      <c r="M29" s="141"/>
      <c r="N29" s="141"/>
      <c r="O29" s="141"/>
      <c r="P29" s="141"/>
      <c r="Q29" s="87"/>
      <c r="R29" s="141"/>
      <c r="S29" s="143"/>
      <c r="T29" s="46"/>
      <c r="U29" s="46"/>
      <c r="V29" s="46"/>
      <c r="W29" s="89"/>
      <c r="X29" s="141"/>
      <c r="Y29" s="141"/>
      <c r="Z29" s="141"/>
      <c r="AA29" s="141"/>
      <c r="AB29" s="141"/>
      <c r="AC29" s="89"/>
      <c r="AD29" s="77">
        <v>15</v>
      </c>
      <c r="AE29" s="74"/>
      <c r="AF29" s="46">
        <v>30</v>
      </c>
      <c r="AG29" s="46"/>
      <c r="AH29" s="46"/>
      <c r="AI29" s="89">
        <v>5</v>
      </c>
    </row>
    <row r="30" spans="1:35" ht="11.25" customHeight="1">
      <c r="A30" s="5"/>
      <c r="B30" s="120"/>
      <c r="C30" s="103" t="s">
        <v>72</v>
      </c>
      <c r="D30" s="34"/>
      <c r="E30" s="169">
        <f>SUM(E31:E32)</f>
        <v>90</v>
      </c>
      <c r="F30" s="42"/>
      <c r="G30" s="42"/>
      <c r="H30" s="42"/>
      <c r="I30" s="42"/>
      <c r="J30" s="42"/>
      <c r="K30" s="40">
        <f>SUM(K31:K32)</f>
        <v>8</v>
      </c>
      <c r="L30" s="77"/>
      <c r="M30" s="46"/>
      <c r="N30" s="46"/>
      <c r="O30" s="46"/>
      <c r="P30" s="46"/>
      <c r="Q30" s="94"/>
      <c r="R30" s="77"/>
      <c r="S30" s="74"/>
      <c r="T30" s="46"/>
      <c r="U30" s="46"/>
      <c r="V30" s="46"/>
      <c r="W30" s="89"/>
      <c r="X30" s="77"/>
      <c r="Y30" s="46"/>
      <c r="Z30" s="46"/>
      <c r="AA30" s="46"/>
      <c r="AB30" s="46"/>
      <c r="AC30" s="89"/>
      <c r="AD30" s="77"/>
      <c r="AE30" s="74"/>
      <c r="AF30" s="46"/>
      <c r="AG30" s="46"/>
      <c r="AH30" s="46"/>
      <c r="AI30" s="89"/>
    </row>
    <row r="31" spans="1:35" ht="11.25" customHeight="1">
      <c r="A31" s="5">
        <v>1</v>
      </c>
      <c r="B31" s="120"/>
      <c r="C31" s="59" t="s">
        <v>48</v>
      </c>
      <c r="D31" s="9" t="s">
        <v>14</v>
      </c>
      <c r="E31" s="10">
        <v>45</v>
      </c>
      <c r="F31" s="7">
        <v>30</v>
      </c>
      <c r="G31" s="7">
        <v>15</v>
      </c>
      <c r="H31" s="7"/>
      <c r="I31" s="7"/>
      <c r="J31" s="7"/>
      <c r="K31" s="8">
        <v>4</v>
      </c>
      <c r="L31" s="77"/>
      <c r="M31" s="46"/>
      <c r="N31" s="46"/>
      <c r="O31" s="46"/>
      <c r="P31" s="46"/>
      <c r="Q31" s="94"/>
      <c r="R31" s="77">
        <v>30</v>
      </c>
      <c r="S31" s="74">
        <v>15</v>
      </c>
      <c r="T31" s="74"/>
      <c r="U31" s="74"/>
      <c r="V31" s="74"/>
      <c r="W31" s="89">
        <v>4</v>
      </c>
      <c r="X31" s="43"/>
      <c r="Y31" s="42"/>
      <c r="Z31" s="42"/>
      <c r="AA31" s="42"/>
      <c r="AB31" s="42"/>
      <c r="AC31" s="89"/>
      <c r="AD31" s="77"/>
      <c r="AE31" s="74"/>
      <c r="AF31" s="46"/>
      <c r="AG31" s="46"/>
      <c r="AH31" s="46"/>
      <c r="AI31" s="89"/>
    </row>
    <row r="32" spans="1:35" ht="11.25" customHeight="1" thickBot="1">
      <c r="A32" s="133">
        <v>2</v>
      </c>
      <c r="B32" s="134"/>
      <c r="C32" s="135" t="s">
        <v>45</v>
      </c>
      <c r="D32" s="136" t="s">
        <v>13</v>
      </c>
      <c r="E32" s="84">
        <v>45</v>
      </c>
      <c r="F32" s="171">
        <v>30</v>
      </c>
      <c r="G32" s="171">
        <v>15</v>
      </c>
      <c r="H32" s="171"/>
      <c r="I32" s="171"/>
      <c r="J32" s="171"/>
      <c r="K32" s="172">
        <v>4</v>
      </c>
      <c r="L32" s="153">
        <v>30</v>
      </c>
      <c r="M32" s="153">
        <v>15</v>
      </c>
      <c r="N32" s="153"/>
      <c r="O32" s="153"/>
      <c r="P32" s="153"/>
      <c r="Q32" s="154">
        <v>4</v>
      </c>
      <c r="R32" s="153"/>
      <c r="S32" s="155"/>
      <c r="T32" s="156"/>
      <c r="U32" s="156"/>
      <c r="V32" s="156"/>
      <c r="W32" s="157"/>
      <c r="X32" s="153"/>
      <c r="Y32" s="153"/>
      <c r="Z32" s="153"/>
      <c r="AA32" s="153"/>
      <c r="AB32" s="153"/>
      <c r="AC32" s="157"/>
      <c r="AD32" s="153"/>
      <c r="AE32" s="155"/>
      <c r="AF32" s="156"/>
      <c r="AG32" s="156"/>
      <c r="AH32" s="156"/>
      <c r="AI32" s="157"/>
    </row>
    <row r="33" spans="1:35" ht="11.25" customHeight="1">
      <c r="A33" s="223" t="s">
        <v>75</v>
      </c>
      <c r="B33" s="224"/>
      <c r="C33" s="225"/>
      <c r="D33" s="33"/>
      <c r="E33" s="35">
        <v>90</v>
      </c>
      <c r="F33" s="36"/>
      <c r="G33" s="36"/>
      <c r="H33" s="128">
        <v>90</v>
      </c>
      <c r="I33" s="128"/>
      <c r="J33" s="128"/>
      <c r="K33" s="173">
        <v>18</v>
      </c>
      <c r="L33" s="141"/>
      <c r="M33" s="129"/>
      <c r="N33" s="129"/>
      <c r="O33" s="129"/>
      <c r="P33" s="129"/>
      <c r="Q33" s="130"/>
      <c r="R33" s="38"/>
      <c r="S33" s="90"/>
      <c r="T33" s="88">
        <v>30</v>
      </c>
      <c r="U33" s="88"/>
      <c r="V33" s="88"/>
      <c r="W33" s="86">
        <v>6</v>
      </c>
      <c r="X33" s="38"/>
      <c r="Y33" s="88"/>
      <c r="Z33" s="88">
        <v>45</v>
      </c>
      <c r="AA33" s="88"/>
      <c r="AB33" s="88"/>
      <c r="AC33" s="86">
        <v>9</v>
      </c>
      <c r="AD33" s="38"/>
      <c r="AE33" s="90"/>
      <c r="AF33" s="88">
        <v>15</v>
      </c>
      <c r="AG33" s="88"/>
      <c r="AH33" s="88"/>
      <c r="AI33" s="86">
        <v>3</v>
      </c>
    </row>
    <row r="34" spans="1:35" ht="11.25" customHeight="1">
      <c r="A34" s="5">
        <v>1</v>
      </c>
      <c r="B34" s="102"/>
      <c r="C34" s="63" t="s">
        <v>34</v>
      </c>
      <c r="D34" s="6" t="s">
        <v>13</v>
      </c>
      <c r="E34" s="170">
        <v>15</v>
      </c>
      <c r="F34" s="168"/>
      <c r="G34" s="55"/>
      <c r="H34" s="7">
        <v>15</v>
      </c>
      <c r="I34" s="55"/>
      <c r="J34" s="55"/>
      <c r="K34" s="183">
        <v>3</v>
      </c>
      <c r="L34" s="141"/>
      <c r="M34" s="129"/>
      <c r="N34" s="129"/>
      <c r="O34" s="129"/>
      <c r="P34" s="129"/>
      <c r="Q34" s="130"/>
      <c r="R34" s="38"/>
      <c r="S34" s="38"/>
      <c r="T34" s="158">
        <v>15</v>
      </c>
      <c r="U34" s="128"/>
      <c r="V34" s="128"/>
      <c r="W34" s="86"/>
      <c r="X34" s="38"/>
      <c r="Y34" s="88"/>
      <c r="Z34" s="88"/>
      <c r="AA34" s="88"/>
      <c r="AB34" s="88"/>
      <c r="AC34" s="86"/>
      <c r="AD34" s="38"/>
      <c r="AE34" s="90"/>
      <c r="AF34" s="88"/>
      <c r="AG34" s="88"/>
      <c r="AH34" s="88"/>
      <c r="AI34" s="89"/>
    </row>
    <row r="35" spans="1:35" ht="11.25" customHeight="1">
      <c r="A35" s="5">
        <v>2</v>
      </c>
      <c r="B35" s="102"/>
      <c r="C35" s="63" t="s">
        <v>46</v>
      </c>
      <c r="D35" s="6" t="s">
        <v>13</v>
      </c>
      <c r="E35" s="170">
        <v>15</v>
      </c>
      <c r="F35" s="168"/>
      <c r="G35" s="55"/>
      <c r="H35" s="7">
        <v>15</v>
      </c>
      <c r="I35" s="55"/>
      <c r="J35" s="55"/>
      <c r="K35" s="183">
        <v>3</v>
      </c>
      <c r="L35" s="141"/>
      <c r="M35" s="129"/>
      <c r="N35" s="129"/>
      <c r="O35" s="129"/>
      <c r="P35" s="129"/>
      <c r="Q35" s="130"/>
      <c r="R35" s="38"/>
      <c r="S35" s="38"/>
      <c r="T35" s="159">
        <v>15</v>
      </c>
      <c r="U35" s="42"/>
      <c r="V35" s="42"/>
      <c r="W35" s="89"/>
      <c r="X35" s="38"/>
      <c r="Y35" s="88"/>
      <c r="Z35" s="88"/>
      <c r="AA35" s="88"/>
      <c r="AB35" s="88"/>
      <c r="AC35" s="89"/>
      <c r="AD35" s="38"/>
      <c r="AE35" s="90"/>
      <c r="AF35" s="39"/>
      <c r="AG35" s="39"/>
      <c r="AH35" s="39"/>
      <c r="AI35" s="89"/>
    </row>
    <row r="36" spans="1:35" ht="11.25" customHeight="1">
      <c r="A36" s="5">
        <v>3</v>
      </c>
      <c r="B36" s="102"/>
      <c r="C36" s="63" t="s">
        <v>49</v>
      </c>
      <c r="D36" s="6" t="s">
        <v>13</v>
      </c>
      <c r="E36" s="170">
        <v>15</v>
      </c>
      <c r="F36" s="168"/>
      <c r="G36" s="55"/>
      <c r="H36" s="7">
        <v>15</v>
      </c>
      <c r="I36" s="55"/>
      <c r="J36" s="55"/>
      <c r="K36" s="183">
        <v>3</v>
      </c>
      <c r="L36" s="141"/>
      <c r="M36" s="129"/>
      <c r="N36" s="129"/>
      <c r="O36" s="129"/>
      <c r="P36" s="129"/>
      <c r="Q36" s="130"/>
      <c r="R36" s="38"/>
      <c r="S36" s="38"/>
      <c r="T36" s="159">
        <v>15</v>
      </c>
      <c r="U36" s="42"/>
      <c r="V36" s="42"/>
      <c r="W36" s="89"/>
      <c r="X36" s="38"/>
      <c r="Y36" s="88"/>
      <c r="Z36" s="88"/>
      <c r="AA36" s="88"/>
      <c r="AB36" s="88"/>
      <c r="AC36" s="89"/>
      <c r="AD36" s="38"/>
      <c r="AE36" s="90"/>
      <c r="AF36" s="39"/>
      <c r="AG36" s="39"/>
      <c r="AH36" s="39"/>
      <c r="AI36" s="89"/>
    </row>
    <row r="37" spans="1:35" ht="11.25" customHeight="1">
      <c r="A37" s="5">
        <v>4</v>
      </c>
      <c r="B37" s="102"/>
      <c r="C37" s="63" t="s">
        <v>66</v>
      </c>
      <c r="D37" s="6" t="s">
        <v>13</v>
      </c>
      <c r="E37" s="170">
        <v>15</v>
      </c>
      <c r="F37" s="55"/>
      <c r="G37" s="55"/>
      <c r="H37" s="7">
        <v>15</v>
      </c>
      <c r="I37" s="55"/>
      <c r="J37" s="55"/>
      <c r="K37" s="183">
        <v>3</v>
      </c>
      <c r="L37" s="77"/>
      <c r="M37" s="46"/>
      <c r="N37" s="46"/>
      <c r="O37" s="46"/>
      <c r="P37" s="46"/>
      <c r="Q37" s="160"/>
      <c r="R37" s="43"/>
      <c r="S37" s="43"/>
      <c r="T37" s="159">
        <v>15</v>
      </c>
      <c r="U37" s="42"/>
      <c r="V37" s="42"/>
      <c r="W37" s="89"/>
      <c r="X37" s="77"/>
      <c r="Y37" s="46"/>
      <c r="Z37" s="46"/>
      <c r="AA37" s="46"/>
      <c r="AB37" s="46"/>
      <c r="AC37" s="89"/>
      <c r="AD37" s="77"/>
      <c r="AE37" s="74"/>
      <c r="AF37" s="46"/>
      <c r="AG37" s="46"/>
      <c r="AH37" s="46"/>
      <c r="AI37" s="89"/>
    </row>
    <row r="38" spans="1:35" ht="11.25" customHeight="1">
      <c r="A38" s="5">
        <v>5</v>
      </c>
      <c r="B38" s="102"/>
      <c r="C38" s="63" t="s">
        <v>47</v>
      </c>
      <c r="D38" s="6" t="s">
        <v>13</v>
      </c>
      <c r="E38" s="170">
        <v>15</v>
      </c>
      <c r="F38" s="55"/>
      <c r="G38" s="55"/>
      <c r="H38" s="7">
        <v>15</v>
      </c>
      <c r="I38" s="55"/>
      <c r="J38" s="55"/>
      <c r="K38" s="183">
        <v>3</v>
      </c>
      <c r="L38" s="77"/>
      <c r="M38" s="46"/>
      <c r="N38" s="46"/>
      <c r="O38" s="46"/>
      <c r="P38" s="46"/>
      <c r="Q38" s="160"/>
      <c r="R38" s="43"/>
      <c r="S38" s="159"/>
      <c r="T38" s="42"/>
      <c r="U38" s="42"/>
      <c r="V38" s="42"/>
      <c r="W38" s="89"/>
      <c r="X38" s="77"/>
      <c r="Y38" s="42"/>
      <c r="Z38" s="42">
        <v>15</v>
      </c>
      <c r="AA38" s="42"/>
      <c r="AB38" s="42"/>
      <c r="AC38" s="89"/>
      <c r="AD38" s="77"/>
      <c r="AE38" s="74"/>
      <c r="AF38" s="46"/>
      <c r="AG38" s="46"/>
      <c r="AH38" s="46"/>
      <c r="AI38" s="89"/>
    </row>
    <row r="39" spans="1:35" ht="11.25" customHeight="1">
      <c r="A39" s="5">
        <v>6</v>
      </c>
      <c r="B39" s="102"/>
      <c r="C39" s="63" t="s">
        <v>42</v>
      </c>
      <c r="D39" s="6" t="s">
        <v>13</v>
      </c>
      <c r="E39" s="170">
        <v>15</v>
      </c>
      <c r="F39" s="55"/>
      <c r="G39" s="55"/>
      <c r="H39" s="7">
        <v>15</v>
      </c>
      <c r="I39" s="55"/>
      <c r="J39" s="55"/>
      <c r="K39" s="183">
        <v>3</v>
      </c>
      <c r="L39" s="77"/>
      <c r="M39" s="46"/>
      <c r="N39" s="46"/>
      <c r="O39" s="46"/>
      <c r="P39" s="46"/>
      <c r="Q39" s="160"/>
      <c r="R39" s="43"/>
      <c r="S39" s="159"/>
      <c r="T39" s="42"/>
      <c r="U39" s="42"/>
      <c r="V39" s="42"/>
      <c r="W39" s="89"/>
      <c r="X39" s="77"/>
      <c r="Y39" s="42"/>
      <c r="Z39" s="42">
        <v>15</v>
      </c>
      <c r="AA39" s="42"/>
      <c r="AB39" s="42"/>
      <c r="AC39" s="89"/>
      <c r="AD39" s="77"/>
      <c r="AE39" s="74"/>
      <c r="AF39" s="46"/>
      <c r="AG39" s="46"/>
      <c r="AH39" s="46"/>
      <c r="AI39" s="89"/>
    </row>
    <row r="40" spans="1:35" ht="11.25" customHeight="1">
      <c r="A40" s="5">
        <v>7</v>
      </c>
      <c r="B40" s="102"/>
      <c r="C40" s="63" t="s">
        <v>35</v>
      </c>
      <c r="D40" s="6" t="s">
        <v>13</v>
      </c>
      <c r="E40" s="170">
        <v>15</v>
      </c>
      <c r="F40" s="55"/>
      <c r="G40" s="55"/>
      <c r="H40" s="7">
        <v>15</v>
      </c>
      <c r="I40" s="55"/>
      <c r="J40" s="55"/>
      <c r="K40" s="183">
        <v>3</v>
      </c>
      <c r="L40" s="77"/>
      <c r="M40" s="46"/>
      <c r="N40" s="46"/>
      <c r="O40" s="46"/>
      <c r="P40" s="46"/>
      <c r="Q40" s="160"/>
      <c r="R40" s="43"/>
      <c r="S40" s="159"/>
      <c r="T40" s="42"/>
      <c r="U40" s="42"/>
      <c r="V40" s="42"/>
      <c r="W40" s="89"/>
      <c r="X40" s="77"/>
      <c r="Y40" s="42"/>
      <c r="Z40" s="42">
        <v>15</v>
      </c>
      <c r="AA40" s="42"/>
      <c r="AB40" s="42"/>
      <c r="AC40" s="89"/>
      <c r="AD40" s="77"/>
      <c r="AE40" s="74"/>
      <c r="AF40" s="46"/>
      <c r="AG40" s="46"/>
      <c r="AH40" s="46"/>
      <c r="AI40" s="89"/>
    </row>
    <row r="41" spans="1:35" ht="11.25" customHeight="1">
      <c r="A41" s="5">
        <v>8</v>
      </c>
      <c r="B41" s="102"/>
      <c r="C41" s="63" t="s">
        <v>59</v>
      </c>
      <c r="D41" s="6" t="s">
        <v>13</v>
      </c>
      <c r="E41" s="170">
        <v>15</v>
      </c>
      <c r="F41" s="55"/>
      <c r="G41" s="55"/>
      <c r="H41" s="7">
        <v>15</v>
      </c>
      <c r="I41" s="55"/>
      <c r="J41" s="55"/>
      <c r="K41" s="183">
        <v>3</v>
      </c>
      <c r="L41" s="77"/>
      <c r="M41" s="46"/>
      <c r="N41" s="46"/>
      <c r="O41" s="46"/>
      <c r="P41" s="46"/>
      <c r="Q41" s="160"/>
      <c r="R41" s="43"/>
      <c r="S41" s="159"/>
      <c r="T41" s="42"/>
      <c r="U41" s="42"/>
      <c r="V41" s="42"/>
      <c r="W41" s="89"/>
      <c r="X41" s="77"/>
      <c r="Y41" s="42"/>
      <c r="Z41" s="42">
        <v>15</v>
      </c>
      <c r="AA41" s="42"/>
      <c r="AB41" s="42"/>
      <c r="AC41" s="89"/>
      <c r="AD41" s="77"/>
      <c r="AE41" s="74"/>
      <c r="AF41" s="46"/>
      <c r="AG41" s="46"/>
      <c r="AH41" s="46"/>
      <c r="AI41" s="89"/>
    </row>
    <row r="42" spans="1:35" ht="11.25" customHeight="1">
      <c r="A42" s="5">
        <v>9</v>
      </c>
      <c r="B42" s="102"/>
      <c r="C42" s="63" t="s">
        <v>29</v>
      </c>
      <c r="D42" s="6" t="s">
        <v>13</v>
      </c>
      <c r="E42" s="170">
        <v>15</v>
      </c>
      <c r="F42" s="55"/>
      <c r="G42" s="55"/>
      <c r="H42" s="7">
        <v>15</v>
      </c>
      <c r="I42" s="55"/>
      <c r="J42" s="55"/>
      <c r="K42" s="183">
        <v>3</v>
      </c>
      <c r="L42" s="77"/>
      <c r="M42" s="46"/>
      <c r="N42" s="46"/>
      <c r="O42" s="46"/>
      <c r="P42" s="46"/>
      <c r="Q42" s="160"/>
      <c r="R42" s="77"/>
      <c r="S42" s="74"/>
      <c r="T42" s="46"/>
      <c r="U42" s="46"/>
      <c r="V42" s="46"/>
      <c r="W42" s="89"/>
      <c r="X42" s="77"/>
      <c r="Y42" s="42"/>
      <c r="Z42" s="42">
        <v>15</v>
      </c>
      <c r="AA42" s="42"/>
      <c r="AB42" s="42"/>
      <c r="AC42" s="89"/>
      <c r="AD42" s="77"/>
      <c r="AE42" s="74"/>
      <c r="AF42" s="46"/>
      <c r="AG42" s="46"/>
      <c r="AH42" s="46"/>
      <c r="AI42" s="89"/>
    </row>
    <row r="43" spans="1:35" ht="11.25" customHeight="1">
      <c r="A43" s="5">
        <v>10</v>
      </c>
      <c r="B43" s="102"/>
      <c r="C43" s="63" t="s">
        <v>69</v>
      </c>
      <c r="D43" s="6" t="s">
        <v>13</v>
      </c>
      <c r="E43" s="170">
        <v>15</v>
      </c>
      <c r="F43" s="55"/>
      <c r="G43" s="55"/>
      <c r="H43" s="7">
        <v>15</v>
      </c>
      <c r="I43" s="55"/>
      <c r="J43" s="55"/>
      <c r="K43" s="183">
        <v>3</v>
      </c>
      <c r="L43" s="77"/>
      <c r="M43" s="46"/>
      <c r="N43" s="46"/>
      <c r="O43" s="46"/>
      <c r="P43" s="46"/>
      <c r="Q43" s="160"/>
      <c r="R43" s="77"/>
      <c r="S43" s="74"/>
      <c r="T43" s="46"/>
      <c r="U43" s="46"/>
      <c r="V43" s="46"/>
      <c r="W43" s="89"/>
      <c r="X43" s="77"/>
      <c r="Y43" s="46"/>
      <c r="Z43" s="46"/>
      <c r="AA43" s="46"/>
      <c r="AB43" s="46"/>
      <c r="AC43" s="89"/>
      <c r="AD43" s="77"/>
      <c r="AE43" s="74"/>
      <c r="AF43" s="74">
        <v>15</v>
      </c>
      <c r="AG43" s="46"/>
      <c r="AH43" s="46"/>
      <c r="AI43" s="89"/>
    </row>
    <row r="44" spans="1:35" ht="11.25" customHeight="1">
      <c r="A44" s="5">
        <v>11</v>
      </c>
      <c r="B44" s="102"/>
      <c r="C44" s="56" t="s">
        <v>38</v>
      </c>
      <c r="D44" s="6" t="s">
        <v>13</v>
      </c>
      <c r="E44" s="170">
        <v>15</v>
      </c>
      <c r="F44" s="55"/>
      <c r="G44" s="55"/>
      <c r="H44" s="7">
        <v>15</v>
      </c>
      <c r="I44" s="55"/>
      <c r="J44" s="55"/>
      <c r="K44" s="183">
        <v>3</v>
      </c>
      <c r="L44" s="77"/>
      <c r="M44" s="46"/>
      <c r="N44" s="46"/>
      <c r="O44" s="46"/>
      <c r="P44" s="46"/>
      <c r="Q44" s="160"/>
      <c r="R44" s="77"/>
      <c r="S44" s="74"/>
      <c r="T44" s="46"/>
      <c r="U44" s="46"/>
      <c r="V44" s="46"/>
      <c r="W44" s="89"/>
      <c r="X44" s="77"/>
      <c r="Y44" s="46"/>
      <c r="Z44" s="46"/>
      <c r="AA44" s="46"/>
      <c r="AB44" s="46"/>
      <c r="AC44" s="89"/>
      <c r="AD44" s="77"/>
      <c r="AE44" s="74"/>
      <c r="AF44" s="74">
        <v>15</v>
      </c>
      <c r="AG44" s="46"/>
      <c r="AH44" s="46"/>
      <c r="AI44" s="89"/>
    </row>
    <row r="45" spans="1:35" ht="11.25" customHeight="1" thickBot="1">
      <c r="A45" s="5">
        <v>12</v>
      </c>
      <c r="B45" s="105"/>
      <c r="C45" s="64" t="s">
        <v>36</v>
      </c>
      <c r="D45" s="6" t="s">
        <v>13</v>
      </c>
      <c r="E45" s="176">
        <v>15</v>
      </c>
      <c r="F45" s="177"/>
      <c r="G45" s="177"/>
      <c r="H45" s="174">
        <v>15</v>
      </c>
      <c r="I45" s="177"/>
      <c r="J45" s="177"/>
      <c r="K45" s="184">
        <v>3</v>
      </c>
      <c r="L45" s="77"/>
      <c r="M45" s="46"/>
      <c r="N45" s="46"/>
      <c r="O45" s="46"/>
      <c r="P45" s="46"/>
      <c r="Q45" s="160"/>
      <c r="R45" s="77"/>
      <c r="S45" s="74"/>
      <c r="T45" s="156"/>
      <c r="U45" s="156"/>
      <c r="V45" s="156"/>
      <c r="W45" s="157"/>
      <c r="X45" s="77"/>
      <c r="Y45" s="46"/>
      <c r="Z45" s="46"/>
      <c r="AA45" s="46"/>
      <c r="AB45" s="46"/>
      <c r="AC45" s="149"/>
      <c r="AD45" s="77"/>
      <c r="AE45" s="74"/>
      <c r="AF45" s="74">
        <v>15</v>
      </c>
      <c r="AG45" s="156"/>
      <c r="AH45" s="156"/>
      <c r="AI45" s="149"/>
    </row>
    <row r="46" spans="1:36" ht="9.75" customHeight="1" thickBot="1">
      <c r="A46" s="226" t="s">
        <v>76</v>
      </c>
      <c r="B46" s="227"/>
      <c r="C46" s="228"/>
      <c r="D46" s="48"/>
      <c r="E46" s="30">
        <f aca="true" t="shared" si="3" ref="E46:J46">SUM(E47:E51)</f>
        <v>90</v>
      </c>
      <c r="F46" s="31">
        <f t="shared" si="3"/>
        <v>60</v>
      </c>
      <c r="G46" s="31">
        <f t="shared" si="3"/>
        <v>0</v>
      </c>
      <c r="H46" s="31">
        <f t="shared" si="3"/>
        <v>30</v>
      </c>
      <c r="I46" s="31">
        <f t="shared" si="3"/>
        <v>0</v>
      </c>
      <c r="J46" s="31">
        <f t="shared" si="3"/>
        <v>0</v>
      </c>
      <c r="K46" s="29">
        <f>SUM(K47:K51)</f>
        <v>9</v>
      </c>
      <c r="L46" s="78">
        <f aca="true" t="shared" si="4" ref="L46:AI46">SUM(L47:L51)</f>
        <v>15</v>
      </c>
      <c r="M46" s="31">
        <f t="shared" si="4"/>
        <v>0</v>
      </c>
      <c r="N46" s="31">
        <f t="shared" si="4"/>
        <v>0</v>
      </c>
      <c r="O46" s="31">
        <f t="shared" si="4"/>
        <v>0</v>
      </c>
      <c r="P46" s="31">
        <f t="shared" si="4"/>
        <v>0</v>
      </c>
      <c r="Q46" s="75">
        <f t="shared" si="4"/>
        <v>1</v>
      </c>
      <c r="R46" s="30">
        <f t="shared" si="4"/>
        <v>15</v>
      </c>
      <c r="S46" s="31">
        <f t="shared" si="4"/>
        <v>0</v>
      </c>
      <c r="T46" s="31">
        <f t="shared" si="4"/>
        <v>0</v>
      </c>
      <c r="U46" s="31">
        <f t="shared" si="4"/>
        <v>0</v>
      </c>
      <c r="V46" s="31">
        <f t="shared" si="4"/>
        <v>0</v>
      </c>
      <c r="W46" s="75">
        <f t="shared" si="4"/>
        <v>2</v>
      </c>
      <c r="X46" s="30">
        <f t="shared" si="4"/>
        <v>15</v>
      </c>
      <c r="Y46" s="31">
        <f t="shared" si="4"/>
        <v>30</v>
      </c>
      <c r="Z46" s="31">
        <f t="shared" si="4"/>
        <v>0</v>
      </c>
      <c r="AA46" s="31">
        <f t="shared" si="4"/>
        <v>0</v>
      </c>
      <c r="AB46" s="31">
        <f t="shared" si="4"/>
        <v>0</v>
      </c>
      <c r="AC46" s="75">
        <f t="shared" si="4"/>
        <v>4</v>
      </c>
      <c r="AD46" s="30">
        <f t="shared" si="4"/>
        <v>15</v>
      </c>
      <c r="AE46" s="31">
        <f t="shared" si="4"/>
        <v>0</v>
      </c>
      <c r="AF46" s="31">
        <f t="shared" si="4"/>
        <v>0</v>
      </c>
      <c r="AG46" s="31">
        <f t="shared" si="4"/>
        <v>0</v>
      </c>
      <c r="AH46" s="31">
        <f t="shared" si="4"/>
        <v>0</v>
      </c>
      <c r="AI46" s="75">
        <f t="shared" si="4"/>
        <v>2</v>
      </c>
      <c r="AJ46" s="97"/>
    </row>
    <row r="47" spans="1:35" ht="9.75" customHeight="1">
      <c r="A47" s="5">
        <v>1</v>
      </c>
      <c r="B47" s="120"/>
      <c r="C47" s="59" t="s">
        <v>63</v>
      </c>
      <c r="D47" s="60" t="s">
        <v>13</v>
      </c>
      <c r="E47" s="10">
        <v>15</v>
      </c>
      <c r="F47" s="7">
        <v>15</v>
      </c>
      <c r="G47" s="7"/>
      <c r="H47" s="7"/>
      <c r="I47" s="7"/>
      <c r="J47" s="7"/>
      <c r="K47" s="62">
        <v>1</v>
      </c>
      <c r="L47" s="44">
        <v>15</v>
      </c>
      <c r="M47" s="44"/>
      <c r="N47" s="44"/>
      <c r="O47" s="44"/>
      <c r="P47" s="44"/>
      <c r="Q47" s="95">
        <v>1</v>
      </c>
      <c r="R47" s="44"/>
      <c r="S47" s="46"/>
      <c r="T47" s="129"/>
      <c r="U47" s="129"/>
      <c r="V47" s="129"/>
      <c r="W47" s="85"/>
      <c r="X47" s="44"/>
      <c r="Y47" s="44"/>
      <c r="Z47" s="44"/>
      <c r="AA47" s="44"/>
      <c r="AB47" s="44"/>
      <c r="AC47" s="89"/>
      <c r="AD47" s="44"/>
      <c r="AE47" s="73"/>
      <c r="AF47" s="46"/>
      <c r="AG47" s="46"/>
      <c r="AH47" s="46"/>
      <c r="AI47" s="89"/>
    </row>
    <row r="48" spans="1:35" ht="9.75" customHeight="1">
      <c r="A48" s="5">
        <v>2</v>
      </c>
      <c r="B48" s="189"/>
      <c r="C48" s="190" t="s">
        <v>55</v>
      </c>
      <c r="D48" s="9" t="s">
        <v>13</v>
      </c>
      <c r="E48" s="61">
        <v>30</v>
      </c>
      <c r="F48" s="55"/>
      <c r="G48" s="55"/>
      <c r="H48" s="55">
        <v>30</v>
      </c>
      <c r="I48" s="55"/>
      <c r="J48" s="7"/>
      <c r="K48" s="8">
        <v>2</v>
      </c>
      <c r="L48" s="77"/>
      <c r="M48" s="46"/>
      <c r="N48" s="46"/>
      <c r="O48" s="46"/>
      <c r="P48" s="46"/>
      <c r="Q48" s="94"/>
      <c r="R48" s="45"/>
      <c r="S48" s="161"/>
      <c r="T48" s="129"/>
      <c r="U48" s="129"/>
      <c r="V48" s="46"/>
      <c r="W48" s="89"/>
      <c r="X48" s="77"/>
      <c r="Y48" s="46">
        <v>30</v>
      </c>
      <c r="Z48" s="46"/>
      <c r="AA48" s="46"/>
      <c r="AB48" s="46"/>
      <c r="AC48" s="89">
        <v>2</v>
      </c>
      <c r="AD48" s="77"/>
      <c r="AE48" s="46"/>
      <c r="AF48" s="148"/>
      <c r="AG48" s="148"/>
      <c r="AH48" s="148"/>
      <c r="AI48" s="89"/>
    </row>
    <row r="49" spans="1:35" ht="9.75" customHeight="1">
      <c r="A49" s="5">
        <v>3</v>
      </c>
      <c r="B49" s="189"/>
      <c r="C49" s="190" t="s">
        <v>92</v>
      </c>
      <c r="D49" s="9" t="s">
        <v>13</v>
      </c>
      <c r="E49" s="10">
        <v>15</v>
      </c>
      <c r="F49" s="55">
        <v>15</v>
      </c>
      <c r="G49" s="55"/>
      <c r="H49" s="55"/>
      <c r="I49" s="55"/>
      <c r="J49" s="7"/>
      <c r="K49" s="8">
        <v>2</v>
      </c>
      <c r="L49" s="141"/>
      <c r="M49" s="141"/>
      <c r="N49" s="141"/>
      <c r="O49" s="141"/>
      <c r="P49" s="141"/>
      <c r="Q49" s="162"/>
      <c r="R49" s="45">
        <v>15</v>
      </c>
      <c r="S49" s="148"/>
      <c r="T49" s="129"/>
      <c r="U49" s="129"/>
      <c r="V49" s="46"/>
      <c r="W49" s="89">
        <v>2</v>
      </c>
      <c r="X49" s="141"/>
      <c r="Y49" s="141"/>
      <c r="Z49" s="141"/>
      <c r="AA49" s="141"/>
      <c r="AB49" s="141"/>
      <c r="AC49" s="89"/>
      <c r="AD49" s="141"/>
      <c r="AE49" s="143"/>
      <c r="AF49" s="46"/>
      <c r="AG49" s="46"/>
      <c r="AH49" s="46"/>
      <c r="AI49" s="89"/>
    </row>
    <row r="50" spans="1:35" ht="9.75" customHeight="1">
      <c r="A50" s="5">
        <v>4</v>
      </c>
      <c r="B50" s="189"/>
      <c r="C50" s="190" t="s">
        <v>92</v>
      </c>
      <c r="D50" s="9" t="s">
        <v>13</v>
      </c>
      <c r="E50" s="10">
        <v>15</v>
      </c>
      <c r="F50" s="7">
        <v>15</v>
      </c>
      <c r="G50" s="7"/>
      <c r="H50" s="7"/>
      <c r="I50" s="7"/>
      <c r="J50" s="7"/>
      <c r="K50" s="8">
        <v>2</v>
      </c>
      <c r="L50" s="77"/>
      <c r="M50" s="77"/>
      <c r="N50" s="77"/>
      <c r="O50" s="77"/>
      <c r="P50" s="77"/>
      <c r="Q50" s="163"/>
      <c r="R50" s="44"/>
      <c r="S50" s="46"/>
      <c r="T50" s="129"/>
      <c r="U50" s="129"/>
      <c r="V50" s="44"/>
      <c r="W50" s="89"/>
      <c r="X50" s="77">
        <v>15</v>
      </c>
      <c r="Y50" s="77"/>
      <c r="Z50" s="77"/>
      <c r="AA50" s="77"/>
      <c r="AB50" s="77"/>
      <c r="AC50" s="89">
        <v>2</v>
      </c>
      <c r="AD50" s="77"/>
      <c r="AE50" s="164"/>
      <c r="AF50" s="46"/>
      <c r="AG50" s="46"/>
      <c r="AH50" s="46"/>
      <c r="AI50" s="89"/>
    </row>
    <row r="51" spans="1:35" ht="9.75" customHeight="1" thickBot="1">
      <c r="A51" s="5">
        <v>5</v>
      </c>
      <c r="B51" s="114"/>
      <c r="C51" s="190" t="s">
        <v>92</v>
      </c>
      <c r="D51" s="9" t="s">
        <v>13</v>
      </c>
      <c r="E51" s="84">
        <v>15</v>
      </c>
      <c r="F51" s="171">
        <v>15</v>
      </c>
      <c r="G51" s="171"/>
      <c r="H51" s="171"/>
      <c r="I51" s="171"/>
      <c r="J51" s="171"/>
      <c r="K51" s="172">
        <v>2</v>
      </c>
      <c r="L51" s="77"/>
      <c r="M51" s="46"/>
      <c r="N51" s="46"/>
      <c r="O51" s="46"/>
      <c r="P51" s="46"/>
      <c r="Q51" s="165"/>
      <c r="R51" s="77"/>
      <c r="S51" s="74"/>
      <c r="T51" s="46"/>
      <c r="U51" s="46"/>
      <c r="V51" s="46"/>
      <c r="W51" s="149"/>
      <c r="X51" s="77"/>
      <c r="Y51" s="46"/>
      <c r="Z51" s="46"/>
      <c r="AA51" s="46"/>
      <c r="AB51" s="46"/>
      <c r="AC51" s="157"/>
      <c r="AD51" s="77">
        <v>15</v>
      </c>
      <c r="AE51" s="74"/>
      <c r="AF51" s="46"/>
      <c r="AG51" s="46"/>
      <c r="AH51" s="156"/>
      <c r="AI51" s="89">
        <v>2</v>
      </c>
    </row>
    <row r="52" spans="1:37" ht="9.75" customHeight="1" thickBot="1">
      <c r="A52" s="229" t="s">
        <v>15</v>
      </c>
      <c r="B52" s="230"/>
      <c r="C52" s="231"/>
      <c r="D52" s="16"/>
      <c r="E52" s="185">
        <f aca="true" t="shared" si="5" ref="E52:AI52">+E46+E10+E14+E33</f>
        <v>900</v>
      </c>
      <c r="F52" s="186">
        <f t="shared" si="5"/>
        <v>405</v>
      </c>
      <c r="G52" s="186">
        <f t="shared" si="5"/>
        <v>135</v>
      </c>
      <c r="H52" s="186">
        <f t="shared" si="5"/>
        <v>195</v>
      </c>
      <c r="I52" s="186">
        <f t="shared" si="5"/>
        <v>45</v>
      </c>
      <c r="J52" s="186">
        <f t="shared" si="5"/>
        <v>120</v>
      </c>
      <c r="K52" s="187">
        <f>+K46+K10+K14+K33</f>
        <v>120</v>
      </c>
      <c r="L52" s="178">
        <f t="shared" si="5"/>
        <v>195</v>
      </c>
      <c r="M52" s="166">
        <f t="shared" si="5"/>
        <v>75</v>
      </c>
      <c r="N52" s="166">
        <f t="shared" si="5"/>
        <v>30</v>
      </c>
      <c r="O52" s="166">
        <f t="shared" si="5"/>
        <v>15</v>
      </c>
      <c r="P52" s="166">
        <f t="shared" si="5"/>
        <v>0</v>
      </c>
      <c r="Q52" s="166">
        <f t="shared" si="5"/>
        <v>30</v>
      </c>
      <c r="R52" s="166">
        <f t="shared" si="5"/>
        <v>135</v>
      </c>
      <c r="S52" s="166">
        <f t="shared" si="5"/>
        <v>45</v>
      </c>
      <c r="T52" s="166">
        <f t="shared" si="5"/>
        <v>45</v>
      </c>
      <c r="U52" s="166">
        <f t="shared" si="5"/>
        <v>0</v>
      </c>
      <c r="V52" s="166">
        <f t="shared" si="5"/>
        <v>30</v>
      </c>
      <c r="W52" s="166">
        <f t="shared" si="5"/>
        <v>30</v>
      </c>
      <c r="X52" s="166">
        <f t="shared" si="5"/>
        <v>45</v>
      </c>
      <c r="Y52" s="166">
        <f t="shared" si="5"/>
        <v>45</v>
      </c>
      <c r="Z52" s="166">
        <f t="shared" si="5"/>
        <v>45</v>
      </c>
      <c r="AA52" s="166">
        <f t="shared" si="5"/>
        <v>30</v>
      </c>
      <c r="AB52" s="166">
        <f t="shared" si="5"/>
        <v>60</v>
      </c>
      <c r="AC52" s="166">
        <f t="shared" si="5"/>
        <v>30</v>
      </c>
      <c r="AD52" s="166">
        <f t="shared" si="5"/>
        <v>30</v>
      </c>
      <c r="AE52" s="166">
        <f t="shared" si="5"/>
        <v>0</v>
      </c>
      <c r="AF52" s="166">
        <f t="shared" si="5"/>
        <v>45</v>
      </c>
      <c r="AG52" s="166">
        <f t="shared" si="5"/>
        <v>0</v>
      </c>
      <c r="AH52" s="166">
        <f t="shared" si="5"/>
        <v>30</v>
      </c>
      <c r="AI52" s="166">
        <f t="shared" si="5"/>
        <v>30</v>
      </c>
      <c r="AK52" s="100"/>
    </row>
    <row r="53" spans="1:35" ht="9.75" customHeight="1" thickBot="1">
      <c r="A53" s="13"/>
      <c r="B53" s="13"/>
      <c r="C53" s="12"/>
      <c r="D53" s="13"/>
      <c r="E53" s="17" t="s">
        <v>17</v>
      </c>
      <c r="F53" s="136">
        <f>F52/E52*100</f>
        <v>45</v>
      </c>
      <c r="G53" s="232">
        <f>100-F53</f>
        <v>55</v>
      </c>
      <c r="H53" s="233"/>
      <c r="I53" s="233"/>
      <c r="J53" s="234"/>
      <c r="K53" s="180"/>
      <c r="L53" s="206">
        <f>SUM(L52:P52)</f>
        <v>315</v>
      </c>
      <c r="M53" s="207"/>
      <c r="N53" s="207"/>
      <c r="O53" s="207"/>
      <c r="P53" s="207"/>
      <c r="Q53" s="208"/>
      <c r="R53" s="206">
        <f>SUM(R52:V52)</f>
        <v>255</v>
      </c>
      <c r="S53" s="207"/>
      <c r="T53" s="207"/>
      <c r="U53" s="207"/>
      <c r="V53" s="207"/>
      <c r="W53" s="208"/>
      <c r="X53" s="206">
        <f>SUM(X52:AB52)</f>
        <v>225</v>
      </c>
      <c r="Y53" s="209"/>
      <c r="Z53" s="209"/>
      <c r="AA53" s="209"/>
      <c r="AB53" s="209"/>
      <c r="AC53" s="210"/>
      <c r="AD53" s="206">
        <f>SUM(AD52:AH52)</f>
        <v>105</v>
      </c>
      <c r="AE53" s="209"/>
      <c r="AF53" s="209"/>
      <c r="AG53" s="209"/>
      <c r="AH53" s="209"/>
      <c r="AI53" s="210"/>
    </row>
    <row r="54" spans="1:35" ht="9.75" customHeight="1" thickBot="1">
      <c r="A54" s="13"/>
      <c r="B54" s="13"/>
      <c r="C54" s="12"/>
      <c r="D54" s="13"/>
      <c r="E54" s="13"/>
      <c r="F54" s="13"/>
      <c r="G54" s="13"/>
      <c r="H54" s="13"/>
      <c r="I54" s="13"/>
      <c r="J54" s="13"/>
      <c r="K54" s="13"/>
      <c r="L54" s="206">
        <f>SUM(L53+R53)</f>
        <v>570</v>
      </c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10"/>
      <c r="X54" s="206">
        <f>SUM(X53+AD53)</f>
        <v>330</v>
      </c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10"/>
    </row>
    <row r="55" spans="1:35" ht="11.25">
      <c r="A55" s="1"/>
      <c r="B55" s="1"/>
      <c r="C55" s="2"/>
      <c r="D55" s="1"/>
      <c r="E55" s="1"/>
      <c r="F55" s="10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2" thickBot="1">
      <c r="A56" s="1"/>
      <c r="B56" s="1"/>
      <c r="C56" s="2"/>
      <c r="D56" s="1"/>
      <c r="E56" s="15"/>
      <c r="F56" s="101"/>
      <c r="G56" s="1"/>
      <c r="H56" s="1"/>
      <c r="I56" s="1"/>
      <c r="J56" s="1"/>
      <c r="K56" s="1"/>
      <c r="L56" s="99"/>
      <c r="M56" s="9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2" thickBot="1">
      <c r="A57" s="1"/>
      <c r="B57" s="1"/>
      <c r="C57" s="18" t="s">
        <v>18</v>
      </c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0.5" customHeight="1" thickBo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.75" customHeight="1">
      <c r="A59" s="66" t="s">
        <v>19</v>
      </c>
      <c r="B59" s="106"/>
      <c r="C59" s="235" t="s">
        <v>50</v>
      </c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7"/>
      <c r="AF59" s="79"/>
      <c r="AG59" s="79"/>
      <c r="AH59" s="79"/>
      <c r="AI59" s="79"/>
    </row>
    <row r="60" spans="1:35" ht="15.75" customHeight="1">
      <c r="A60" s="19" t="s">
        <v>20</v>
      </c>
      <c r="B60" s="107"/>
      <c r="C60" s="238" t="s">
        <v>51</v>
      </c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40"/>
      <c r="AF60" s="79"/>
      <c r="AG60" s="79"/>
      <c r="AH60" s="79"/>
      <c r="AI60" s="79"/>
    </row>
    <row r="61" spans="1:35" ht="24.75" customHeight="1">
      <c r="A61" s="19" t="s">
        <v>21</v>
      </c>
      <c r="B61" s="107"/>
      <c r="C61" s="238" t="s">
        <v>78</v>
      </c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40"/>
      <c r="AF61" s="79"/>
      <c r="AG61" s="79"/>
      <c r="AH61" s="79"/>
      <c r="AI61" s="79"/>
    </row>
    <row r="62" spans="1:35" ht="13.5" customHeight="1">
      <c r="A62" s="19" t="s">
        <v>22</v>
      </c>
      <c r="B62" s="108"/>
      <c r="C62" s="241" t="s">
        <v>64</v>
      </c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3"/>
      <c r="AF62" s="80"/>
      <c r="AG62" s="80"/>
      <c r="AH62" s="80"/>
      <c r="AI62" s="80"/>
    </row>
    <row r="63" spans="1:35" ht="13.5" customHeight="1">
      <c r="A63" s="67" t="s">
        <v>57</v>
      </c>
      <c r="B63" s="109"/>
      <c r="C63" s="241" t="s">
        <v>62</v>
      </c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3"/>
      <c r="AF63" s="80"/>
      <c r="AG63" s="80"/>
      <c r="AH63" s="80"/>
      <c r="AI63" s="80"/>
    </row>
    <row r="64" spans="1:35" ht="24" customHeight="1">
      <c r="A64" s="67" t="s">
        <v>56</v>
      </c>
      <c r="B64" s="110"/>
      <c r="C64" s="238" t="s">
        <v>68</v>
      </c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40"/>
      <c r="AF64" s="79"/>
      <c r="AG64" s="79"/>
      <c r="AH64" s="79"/>
      <c r="AI64" s="79"/>
    </row>
    <row r="65" spans="1:35" ht="12.75" customHeight="1">
      <c r="A65" s="58"/>
      <c r="B65" s="111"/>
      <c r="C65" s="249" t="s">
        <v>23</v>
      </c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50"/>
      <c r="AF65" s="81"/>
      <c r="AG65" s="81"/>
      <c r="AH65" s="81"/>
      <c r="AI65" s="81"/>
    </row>
    <row r="66" spans="1:35" ht="11.25">
      <c r="A66" s="20"/>
      <c r="B66" s="112"/>
      <c r="C66" s="251" t="s">
        <v>61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50"/>
      <c r="AF66" s="81"/>
      <c r="AG66" s="81"/>
      <c r="AH66" s="81"/>
      <c r="AI66" s="81"/>
    </row>
    <row r="67" spans="1:35" ht="12" thickBot="1">
      <c r="A67" s="68"/>
      <c r="B67" s="113"/>
      <c r="C67" s="252" t="s">
        <v>60</v>
      </c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4"/>
      <c r="AF67" s="82"/>
      <c r="AG67" s="82"/>
      <c r="AH67" s="82"/>
      <c r="AI67" s="82"/>
    </row>
    <row r="68" spans="1:3" ht="12" thickTop="1">
      <c r="A68" s="23"/>
      <c r="B68" s="23"/>
      <c r="C68" s="4"/>
    </row>
    <row r="69" spans="3:24" ht="11.25">
      <c r="C69" s="25"/>
      <c r="D69" s="26"/>
      <c r="E69" s="26"/>
      <c r="F69" s="26"/>
      <c r="G69" s="26"/>
      <c r="H69" s="26"/>
      <c r="I69" s="26"/>
      <c r="J69" s="26"/>
      <c r="K69" s="26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3:35" ht="11.25">
      <c r="C70" s="244" t="s">
        <v>24</v>
      </c>
      <c r="D70" s="244"/>
      <c r="E70" s="50"/>
      <c r="F70" s="50"/>
      <c r="G70" s="50"/>
      <c r="H70" s="4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3:35" ht="11.25">
      <c r="C71" s="245" t="s">
        <v>25</v>
      </c>
      <c r="D71" s="245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3:35" ht="11.25">
      <c r="C72" s="52" t="s">
        <v>26</v>
      </c>
      <c r="D72" s="21"/>
      <c r="E72" s="53"/>
      <c r="F72" s="53"/>
      <c r="G72" s="53"/>
      <c r="H72" s="246" t="s">
        <v>27</v>
      </c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70"/>
      <c r="AG72" s="70"/>
      <c r="AH72" s="70"/>
      <c r="AI72" s="70"/>
    </row>
    <row r="73" spans="3:35" ht="11.25">
      <c r="C73" s="53"/>
      <c r="D73" s="54"/>
      <c r="E73" s="53"/>
      <c r="F73" s="53"/>
      <c r="G73" s="53"/>
      <c r="H73" s="247" t="s">
        <v>52</v>
      </c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71"/>
      <c r="AG73" s="71"/>
      <c r="AH73" s="71"/>
      <c r="AI73" s="71"/>
    </row>
    <row r="74" spans="3:24" ht="11.25">
      <c r="C74" s="25"/>
      <c r="D74" s="26"/>
      <c r="E74" s="26"/>
      <c r="F74" s="26"/>
      <c r="G74" s="26"/>
      <c r="H74" s="26"/>
      <c r="I74" s="26"/>
      <c r="J74" s="26"/>
      <c r="K74" s="26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3:24" ht="11.25">
      <c r="C75" s="25"/>
      <c r="D75" s="26"/>
      <c r="E75" s="26"/>
      <c r="F75" s="26"/>
      <c r="G75" s="26"/>
      <c r="H75" s="26"/>
      <c r="I75" s="26"/>
      <c r="J75" s="26"/>
      <c r="K75" s="26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3:24" ht="11.25">
      <c r="C76" s="25"/>
      <c r="D76" s="26"/>
      <c r="E76" s="26"/>
      <c r="F76" s="26"/>
      <c r="G76" s="26"/>
      <c r="H76" s="26"/>
      <c r="I76" s="26"/>
      <c r="J76" s="26"/>
      <c r="K76" s="26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3:24" ht="11.25">
      <c r="C77" s="25"/>
      <c r="D77" s="26"/>
      <c r="E77" s="26"/>
      <c r="F77" s="26"/>
      <c r="G77" s="26"/>
      <c r="H77" s="26"/>
      <c r="I77" s="26"/>
      <c r="J77" s="26"/>
      <c r="K77" s="26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3:24" ht="11.25">
      <c r="C78" s="25"/>
      <c r="D78" s="26"/>
      <c r="E78" s="26"/>
      <c r="F78" s="26"/>
      <c r="G78" s="26"/>
      <c r="H78" s="26"/>
      <c r="I78" s="26"/>
      <c r="J78" s="26"/>
      <c r="K78" s="26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4:24" ht="11.25">
      <c r="D79" s="26"/>
      <c r="E79" s="26"/>
      <c r="F79" s="26"/>
      <c r="G79" s="26"/>
      <c r="H79" s="26"/>
      <c r="I79" s="26"/>
      <c r="J79" s="26"/>
      <c r="K79" s="26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3:24" ht="11.25">
      <c r="C80" s="25"/>
      <c r="D80" s="26"/>
      <c r="E80" s="26"/>
      <c r="F80" s="26"/>
      <c r="G80" s="26"/>
      <c r="H80" s="26"/>
      <c r="I80" s="26"/>
      <c r="J80" s="26"/>
      <c r="K80" s="26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</sheetData>
  <sheetProtection/>
  <mergeCells count="37">
    <mergeCell ref="C64:AE64"/>
    <mergeCell ref="C63:AE63"/>
    <mergeCell ref="C70:D70"/>
    <mergeCell ref="C71:D71"/>
    <mergeCell ref="H72:AE72"/>
    <mergeCell ref="H73:AE73"/>
    <mergeCell ref="C65:AE65"/>
    <mergeCell ref="C66:AE66"/>
    <mergeCell ref="C67:AE67"/>
    <mergeCell ref="A52:C52"/>
    <mergeCell ref="G53:J53"/>
    <mergeCell ref="C59:AE59"/>
    <mergeCell ref="C60:AE60"/>
    <mergeCell ref="C61:AE61"/>
    <mergeCell ref="C62:AE62"/>
    <mergeCell ref="A7:A9"/>
    <mergeCell ref="C7:C9"/>
    <mergeCell ref="D7:D9"/>
    <mergeCell ref="B7:B9"/>
    <mergeCell ref="L54:W54"/>
    <mergeCell ref="X54:AI54"/>
    <mergeCell ref="A10:C10"/>
    <mergeCell ref="A14:C14"/>
    <mergeCell ref="A33:C33"/>
    <mergeCell ref="A46:C46"/>
    <mergeCell ref="L53:Q53"/>
    <mergeCell ref="R53:W53"/>
    <mergeCell ref="AD53:AI53"/>
    <mergeCell ref="X53:AC53"/>
    <mergeCell ref="L8:Q8"/>
    <mergeCell ref="R8:W8"/>
    <mergeCell ref="B1:AI1"/>
    <mergeCell ref="E7:K8"/>
    <mergeCell ref="AD8:AI8"/>
    <mergeCell ref="L7:W7"/>
    <mergeCell ref="X7:AI7"/>
    <mergeCell ref="X8:AC8"/>
  </mergeCells>
  <printOptions horizontalCentered="1" verticalCentered="1"/>
  <pageMargins left="0.7000000000000001" right="0.7000000000000001" top="0.7500000000000001" bottom="0.7500000000000001" header="0.30000000000000004" footer="0.30000000000000004"/>
  <pageSetup fitToHeight="0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Wydział Ekonomiczny</cp:lastModifiedBy>
  <cp:lastPrinted>2019-02-09T15:24:10Z</cp:lastPrinted>
  <dcterms:created xsi:type="dcterms:W3CDTF">2007-10-25T12:34:30Z</dcterms:created>
  <dcterms:modified xsi:type="dcterms:W3CDTF">2022-03-23T14:26:06Z</dcterms:modified>
  <cp:category/>
  <cp:version/>
  <cp:contentType/>
  <cp:contentStatus/>
</cp:coreProperties>
</file>