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<sst xmlns="http://schemas.openxmlformats.org/spreadsheetml/2006/main" count="148" uniqueCount="95">
  <si>
    <t>ECTS</t>
  </si>
  <si>
    <t>L</t>
  </si>
  <si>
    <t>S</t>
  </si>
  <si>
    <t>semestr I</t>
  </si>
  <si>
    <t>semestr II</t>
  </si>
  <si>
    <t>semestr III</t>
  </si>
  <si>
    <t>semestr IV</t>
  </si>
  <si>
    <t>zo</t>
  </si>
  <si>
    <t>E</t>
  </si>
  <si>
    <t>zal</t>
  </si>
  <si>
    <t>2019/2020</t>
  </si>
  <si>
    <t>Macroeconomics 2</t>
  </si>
  <si>
    <t>History of Economic Thought</t>
  </si>
  <si>
    <t>Economic Law</t>
  </si>
  <si>
    <t xml:space="preserve">Statistical Reasoning </t>
  </si>
  <si>
    <t>Econometrics and Forecasting</t>
  </si>
  <si>
    <t>Managerial Economics</t>
  </si>
  <si>
    <t xml:space="preserve">International Economy </t>
  </si>
  <si>
    <t xml:space="preserve">Human Resources Management </t>
  </si>
  <si>
    <t xml:space="preserve">Financial Markets </t>
  </si>
  <si>
    <t>Economic Projects Evaluation - Methods</t>
  </si>
  <si>
    <t>Mathematical Economics</t>
  </si>
  <si>
    <t xml:space="preserve">Course in a foreign language </t>
  </si>
  <si>
    <t>Scientific research</t>
  </si>
  <si>
    <t>Master's seminar</t>
  </si>
  <si>
    <t>Transport infrastructure</t>
  </si>
  <si>
    <t>Sustainable urban planning</t>
  </si>
  <si>
    <t xml:space="preserve">Principles of sustainable development </t>
  </si>
  <si>
    <t>Environmental policy on local and regional level</t>
  </si>
  <si>
    <t>Sustainable business</t>
  </si>
  <si>
    <t>Institutional fundaments of sustainable development</t>
  </si>
  <si>
    <t>Global Sustainable Development</t>
  </si>
  <si>
    <t>Regional Sustainable Development</t>
  </si>
  <si>
    <t>Economics of European Integration</t>
  </si>
  <si>
    <t>Faculty subject</t>
  </si>
  <si>
    <t>Tourism in regional and local development</t>
  </si>
  <si>
    <t>Policy and strategy of local development</t>
  </si>
  <si>
    <t>Real estate market</t>
  </si>
  <si>
    <t>Idea of smart city</t>
  </si>
  <si>
    <t xml:space="preserve">Reaction on crisis situation and prevention </t>
  </si>
  <si>
    <t>in terms of sustainable development</t>
  </si>
  <si>
    <t>OBLIGATORY MODULE SUBJECTS</t>
  </si>
  <si>
    <t>CHOOSEABLE MODULE SUBJECTS</t>
  </si>
  <si>
    <t>Symbols:</t>
  </si>
  <si>
    <t>W - lecture</t>
  </si>
  <si>
    <t>C - exercise</t>
  </si>
  <si>
    <t>K - tutorial</t>
  </si>
  <si>
    <t>L - laboratory</t>
  </si>
  <si>
    <t>S - seminar</t>
  </si>
  <si>
    <t>E - exam</t>
  </si>
  <si>
    <t>zo - credit</t>
  </si>
  <si>
    <t>zal - credit without grade</t>
  </si>
  <si>
    <t>Health &amp; safety at work training</t>
  </si>
  <si>
    <t>Library training</t>
  </si>
  <si>
    <t>Course in a foreign language</t>
  </si>
  <si>
    <t>Variable university subjects humanities</t>
  </si>
  <si>
    <t>TOTAL</t>
  </si>
  <si>
    <t>2st degree studies</t>
  </si>
  <si>
    <t>Comments:</t>
  </si>
  <si>
    <t>1. Credit ECTS - Master's seminar: semester 3 - 2 credit; semester 4 - 20 credit</t>
  </si>
  <si>
    <t>2. Faculty permament subjects: Student chooses 2 subjects (during II, III and IV semester) - each subject has 3 ECTS credits</t>
  </si>
  <si>
    <t>3. Variable university subjects : Students choose 1 subject during the semester- each has 2 ECTS credits</t>
  </si>
  <si>
    <t>4. Course in a foreign language - a course in the modern language of the field of education other than the leading one for the field of study (15 hours has 1 credit ECTS)</t>
  </si>
  <si>
    <t>Health &amp; safety at work training : 1 semester - 4 hours</t>
  </si>
  <si>
    <t>Library training : 1 semester - 2 hours</t>
  </si>
  <si>
    <t>I have been accepted since the academic year 2019/2020</t>
  </si>
  <si>
    <t>USOS Code</t>
  </si>
  <si>
    <t>Subjects</t>
  </si>
  <si>
    <t>Assessment methods</t>
  </si>
  <si>
    <t>Number of hours</t>
  </si>
  <si>
    <t>Total:</t>
  </si>
  <si>
    <t>Lecture (L)</t>
  </si>
  <si>
    <t>Exercise (E)</t>
  </si>
  <si>
    <t>Tutorial (T)</t>
  </si>
  <si>
    <t>Laboratory (Lab)</t>
  </si>
  <si>
    <t>Seminar (S)</t>
  </si>
  <si>
    <t>ECTS Credits</t>
  </si>
  <si>
    <t>T</t>
  </si>
  <si>
    <t>Lab</t>
  </si>
  <si>
    <t>Schudule of hours</t>
  </si>
  <si>
    <t>General Academic</t>
  </si>
  <si>
    <t>Field of study:</t>
  </si>
  <si>
    <t>Level of study:</t>
  </si>
  <si>
    <t>Mode of study:</t>
  </si>
  <si>
    <t>Profil of study:</t>
  </si>
  <si>
    <t>Academic Year</t>
  </si>
  <si>
    <t>full-time studies</t>
  </si>
  <si>
    <t>Economics - Sustainable Development Module</t>
  </si>
  <si>
    <t>Foreign language - level B2+</t>
  </si>
  <si>
    <t>E/ZO</t>
  </si>
  <si>
    <t>A. GENERAL SUBJECTS</t>
  </si>
  <si>
    <t>B. MAJOR SUBJECTS</t>
  </si>
  <si>
    <t>C. MAJOR SUBJECTS TO CHOOSE</t>
  </si>
  <si>
    <t>D. MODULE SUBJECTS</t>
  </si>
  <si>
    <t>E. OTHER OBLIGATORY SUBJECTS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</si>
</sst>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44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0" fontId="4" fillId="0" borderId="0" xfId="44" applyFont="1">
      <alignment/>
      <protection/>
    </xf>
    <xf numFmtId="0" fontId="4" fillId="0" borderId="0" xfId="44" applyFont="1" applyBorder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9" fillId="0" borderId="0" xfId="44" applyFont="1" applyBorder="1" applyAlignment="1">
      <alignment/>
      <protection/>
    </xf>
    <xf numFmtId="0" fontId="9" fillId="0" borderId="0" xfId="44" applyFont="1" applyBorder="1" applyAlignment="1">
      <alignment horizontal="center"/>
      <protection/>
    </xf>
    <xf numFmtId="0" fontId="9" fillId="0" borderId="0" xfId="44" applyFont="1" applyBorder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textRotation="90" wrapText="1"/>
    </xf>
    <xf numFmtId="0" fontId="2" fillId="33" borderId="35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72"/>
  <sheetViews>
    <sheetView showGridLines="0" tabSelected="1" zoomScale="90" zoomScaleNormal="90" zoomScalePageLayoutView="0" workbookViewId="0" topLeftCell="A1">
      <pane xSplit="5" ySplit="9" topLeftCell="F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6" sqref="B46:E46"/>
    </sheetView>
  </sheetViews>
  <sheetFormatPr defaultColWidth="9.140625" defaultRowHeight="15"/>
  <cols>
    <col min="1" max="1" width="2.421875" style="0" customWidth="1"/>
    <col min="2" max="2" width="16.57421875" style="3" customWidth="1"/>
    <col min="3" max="4" width="11.140625" style="3" customWidth="1"/>
    <col min="5" max="5" width="54.421875" style="6" customWidth="1"/>
    <col min="6" max="6" width="7.57421875" style="6" customWidth="1"/>
    <col min="7" max="7" width="6.28125" style="6" customWidth="1"/>
    <col min="8" max="8" width="5.28125" style="6" customWidth="1"/>
    <col min="9" max="32" width="4.7109375" style="6" customWidth="1"/>
    <col min="33" max="33" width="6.57421875" style="6" customWidth="1"/>
    <col min="34" max="37" width="4.7109375" style="6" customWidth="1"/>
    <col min="38" max="38" width="14.57421875" style="0" customWidth="1"/>
  </cols>
  <sheetData>
    <row r="1" spans="2:15" ht="19.5" customHeight="1">
      <c r="B1" s="72" t="s">
        <v>81</v>
      </c>
      <c r="C1" s="72"/>
      <c r="D1" s="72"/>
      <c r="E1" s="73" t="s">
        <v>87</v>
      </c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33" ht="15">
      <c r="B2" s="72" t="s">
        <v>82</v>
      </c>
      <c r="C2" s="72"/>
      <c r="D2" s="72"/>
      <c r="E2" s="73" t="s">
        <v>57</v>
      </c>
      <c r="F2" s="13"/>
      <c r="G2" s="13"/>
      <c r="H2" s="13"/>
      <c r="I2" s="13"/>
      <c r="J2" s="13"/>
      <c r="K2" s="12"/>
      <c r="L2" s="12"/>
      <c r="M2" s="12"/>
      <c r="N2" s="12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2:33" ht="15">
      <c r="B3" s="74" t="s">
        <v>83</v>
      </c>
      <c r="C3" s="74"/>
      <c r="D3" s="74"/>
      <c r="E3" s="73" t="s">
        <v>86</v>
      </c>
      <c r="F3" s="14"/>
      <c r="G3" s="14"/>
      <c r="H3" s="14"/>
      <c r="I3" s="14"/>
      <c r="J3" s="14"/>
      <c r="K3" s="12"/>
      <c r="L3" s="12"/>
      <c r="M3" s="12"/>
      <c r="N3" s="12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2:33" ht="15">
      <c r="B4" s="75" t="s">
        <v>84</v>
      </c>
      <c r="C4" s="75"/>
      <c r="D4" s="75"/>
      <c r="E4" s="73" t="s">
        <v>80</v>
      </c>
      <c r="F4" s="14"/>
      <c r="G4" s="14"/>
      <c r="H4" s="14"/>
      <c r="I4" s="14"/>
      <c r="J4" s="14"/>
      <c r="K4" s="12"/>
      <c r="L4" s="12"/>
      <c r="M4" s="12"/>
      <c r="N4" s="12"/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2:33" ht="15">
      <c r="B5" s="75" t="s">
        <v>85</v>
      </c>
      <c r="C5" s="75"/>
      <c r="D5" s="75"/>
      <c r="E5" s="76" t="s">
        <v>10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2:37" ht="20.25" customHeight="1" thickBot="1">
      <c r="B6" s="95" t="s">
        <v>66</v>
      </c>
      <c r="C6" s="96"/>
      <c r="D6" s="97"/>
      <c r="E6" s="118" t="s">
        <v>67</v>
      </c>
      <c r="F6" s="121" t="s">
        <v>68</v>
      </c>
      <c r="G6" s="130" t="s">
        <v>69</v>
      </c>
      <c r="H6" s="130"/>
      <c r="I6" s="130"/>
      <c r="J6" s="130"/>
      <c r="K6" s="130"/>
      <c r="L6" s="130"/>
      <c r="M6" s="130"/>
      <c r="N6" s="132" t="s">
        <v>79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</row>
    <row r="7" spans="2:37" ht="18.75" customHeight="1" thickBot="1">
      <c r="B7" s="98"/>
      <c r="C7" s="99"/>
      <c r="D7" s="100"/>
      <c r="E7" s="119"/>
      <c r="F7" s="122"/>
      <c r="G7" s="130"/>
      <c r="H7" s="130"/>
      <c r="I7" s="130"/>
      <c r="J7" s="130"/>
      <c r="K7" s="130"/>
      <c r="L7" s="130"/>
      <c r="M7" s="131"/>
      <c r="N7" s="134" t="s">
        <v>3</v>
      </c>
      <c r="O7" s="135"/>
      <c r="P7" s="135"/>
      <c r="Q7" s="135"/>
      <c r="R7" s="135"/>
      <c r="S7" s="135"/>
      <c r="T7" s="135" t="s">
        <v>4</v>
      </c>
      <c r="U7" s="135"/>
      <c r="V7" s="135"/>
      <c r="W7" s="135"/>
      <c r="X7" s="135"/>
      <c r="Y7" s="135"/>
      <c r="Z7" s="135" t="s">
        <v>5</v>
      </c>
      <c r="AA7" s="135"/>
      <c r="AB7" s="135"/>
      <c r="AC7" s="135"/>
      <c r="AD7" s="135"/>
      <c r="AE7" s="135"/>
      <c r="AF7" s="135" t="s">
        <v>6</v>
      </c>
      <c r="AG7" s="135"/>
      <c r="AH7" s="135"/>
      <c r="AI7" s="135"/>
      <c r="AJ7" s="135"/>
      <c r="AK7" s="136"/>
    </row>
    <row r="8" spans="2:37" ht="76.5" customHeight="1">
      <c r="B8" s="101"/>
      <c r="C8" s="102"/>
      <c r="D8" s="103"/>
      <c r="E8" s="120"/>
      <c r="F8" s="123"/>
      <c r="G8" s="91" t="s">
        <v>70</v>
      </c>
      <c r="H8" s="91" t="s">
        <v>71</v>
      </c>
      <c r="I8" s="91" t="s">
        <v>72</v>
      </c>
      <c r="J8" s="91" t="s">
        <v>73</v>
      </c>
      <c r="K8" s="91" t="s">
        <v>74</v>
      </c>
      <c r="L8" s="92" t="s">
        <v>75</v>
      </c>
      <c r="M8" s="18" t="s">
        <v>76</v>
      </c>
      <c r="N8" s="66" t="s">
        <v>1</v>
      </c>
      <c r="O8" s="67" t="s">
        <v>8</v>
      </c>
      <c r="P8" s="67" t="s">
        <v>77</v>
      </c>
      <c r="Q8" s="67" t="s">
        <v>78</v>
      </c>
      <c r="R8" s="67" t="s">
        <v>2</v>
      </c>
      <c r="S8" s="68" t="s">
        <v>0</v>
      </c>
      <c r="T8" s="66" t="s">
        <v>1</v>
      </c>
      <c r="U8" s="67" t="s">
        <v>8</v>
      </c>
      <c r="V8" s="67" t="s">
        <v>77</v>
      </c>
      <c r="W8" s="67" t="s">
        <v>78</v>
      </c>
      <c r="X8" s="67" t="s">
        <v>2</v>
      </c>
      <c r="Y8" s="68" t="s">
        <v>0</v>
      </c>
      <c r="Z8" s="66" t="s">
        <v>1</v>
      </c>
      <c r="AA8" s="67" t="s">
        <v>8</v>
      </c>
      <c r="AB8" s="67" t="s">
        <v>77</v>
      </c>
      <c r="AC8" s="67" t="s">
        <v>78</v>
      </c>
      <c r="AD8" s="67" t="s">
        <v>2</v>
      </c>
      <c r="AE8" s="68" t="s">
        <v>0</v>
      </c>
      <c r="AF8" s="66" t="s">
        <v>1</v>
      </c>
      <c r="AG8" s="67" t="s">
        <v>8</v>
      </c>
      <c r="AH8" s="67" t="s">
        <v>77</v>
      </c>
      <c r="AI8" s="67" t="s">
        <v>78</v>
      </c>
      <c r="AJ8" s="67" t="s">
        <v>2</v>
      </c>
      <c r="AK8" s="68" t="s">
        <v>0</v>
      </c>
    </row>
    <row r="9" spans="2:37" ht="15">
      <c r="B9" s="133" t="s">
        <v>90</v>
      </c>
      <c r="C9" s="133"/>
      <c r="D9" s="133"/>
      <c r="E9" s="133"/>
      <c r="F9" s="5"/>
      <c r="G9" s="7">
        <f aca="true" t="shared" si="0" ref="G9:G15">SUM(H9:L9)</f>
        <v>210</v>
      </c>
      <c r="H9" s="7">
        <f aca="true" t="shared" si="1" ref="H9:H15">SUM(N9,T9,Z9,AF9)</f>
        <v>105</v>
      </c>
      <c r="I9" s="7">
        <f aca="true" t="shared" si="2" ref="I9:M10">SUM(O9,U9,AA9,AG9)</f>
        <v>30</v>
      </c>
      <c r="J9" s="7">
        <f t="shared" si="2"/>
        <v>30</v>
      </c>
      <c r="K9" s="7">
        <f t="shared" si="2"/>
        <v>45</v>
      </c>
      <c r="L9" s="7">
        <f t="shared" si="2"/>
        <v>0</v>
      </c>
      <c r="M9" s="19">
        <f t="shared" si="2"/>
        <v>25</v>
      </c>
      <c r="N9" s="27">
        <f aca="true" t="shared" si="3" ref="N9:AK9">SUM(N10:N15)</f>
        <v>90</v>
      </c>
      <c r="O9" s="7">
        <f t="shared" si="3"/>
        <v>30</v>
      </c>
      <c r="P9" s="7">
        <f t="shared" si="3"/>
        <v>30</v>
      </c>
      <c r="Q9" s="7">
        <f t="shared" si="3"/>
        <v>15</v>
      </c>
      <c r="R9" s="7">
        <f t="shared" si="3"/>
        <v>0</v>
      </c>
      <c r="S9" s="28">
        <f t="shared" si="3"/>
        <v>21</v>
      </c>
      <c r="T9" s="23">
        <f t="shared" si="3"/>
        <v>15</v>
      </c>
      <c r="U9" s="7">
        <f t="shared" si="3"/>
        <v>0</v>
      </c>
      <c r="V9" s="7">
        <f t="shared" si="3"/>
        <v>0</v>
      </c>
      <c r="W9" s="7">
        <f t="shared" si="3"/>
        <v>30</v>
      </c>
      <c r="X9" s="7">
        <f t="shared" si="3"/>
        <v>0</v>
      </c>
      <c r="Y9" s="19">
        <f t="shared" si="3"/>
        <v>4</v>
      </c>
      <c r="Z9" s="27">
        <f t="shared" si="3"/>
        <v>0</v>
      </c>
      <c r="AA9" s="7">
        <f t="shared" si="3"/>
        <v>0</v>
      </c>
      <c r="AB9" s="7">
        <f t="shared" si="3"/>
        <v>0</v>
      </c>
      <c r="AC9" s="7">
        <f t="shared" si="3"/>
        <v>0</v>
      </c>
      <c r="AD9" s="7">
        <f t="shared" si="3"/>
        <v>0</v>
      </c>
      <c r="AE9" s="28">
        <f t="shared" si="3"/>
        <v>0</v>
      </c>
      <c r="AF9" s="27">
        <f t="shared" si="3"/>
        <v>0</v>
      </c>
      <c r="AG9" s="7">
        <f t="shared" si="3"/>
        <v>0</v>
      </c>
      <c r="AH9" s="7">
        <f t="shared" si="3"/>
        <v>0</v>
      </c>
      <c r="AI9" s="7">
        <f t="shared" si="3"/>
        <v>0</v>
      </c>
      <c r="AJ9" s="7">
        <f t="shared" si="3"/>
        <v>0</v>
      </c>
      <c r="AK9" s="28">
        <f t="shared" si="3"/>
        <v>0</v>
      </c>
    </row>
    <row r="10" spans="2:37" ht="15">
      <c r="B10" s="104"/>
      <c r="C10" s="105"/>
      <c r="D10" s="106"/>
      <c r="E10" s="16" t="s">
        <v>11</v>
      </c>
      <c r="F10" s="1" t="s">
        <v>89</v>
      </c>
      <c r="G10" s="1">
        <f t="shared" si="0"/>
        <v>60</v>
      </c>
      <c r="H10" s="1">
        <f t="shared" si="1"/>
        <v>30</v>
      </c>
      <c r="I10" s="1">
        <f t="shared" si="2"/>
        <v>0</v>
      </c>
      <c r="J10" s="1">
        <f t="shared" si="2"/>
        <v>30</v>
      </c>
      <c r="K10" s="1">
        <f t="shared" si="2"/>
        <v>0</v>
      </c>
      <c r="L10" s="1">
        <f t="shared" si="2"/>
        <v>0</v>
      </c>
      <c r="M10" s="20">
        <f t="shared" si="2"/>
        <v>6</v>
      </c>
      <c r="N10" s="29">
        <v>30</v>
      </c>
      <c r="O10" s="1"/>
      <c r="P10" s="1">
        <v>30</v>
      </c>
      <c r="Q10" s="1"/>
      <c r="R10" s="1"/>
      <c r="S10" s="30">
        <v>6</v>
      </c>
      <c r="T10" s="24"/>
      <c r="U10" s="1"/>
      <c r="V10" s="1"/>
      <c r="W10" s="1"/>
      <c r="X10" s="1"/>
      <c r="Y10" s="20"/>
      <c r="Z10" s="29"/>
      <c r="AA10" s="1"/>
      <c r="AB10" s="1"/>
      <c r="AC10" s="1"/>
      <c r="AD10" s="1"/>
      <c r="AE10" s="30"/>
      <c r="AF10" s="29"/>
      <c r="AG10" s="1"/>
      <c r="AH10" s="1"/>
      <c r="AI10" s="1"/>
      <c r="AJ10" s="1"/>
      <c r="AK10" s="30"/>
    </row>
    <row r="11" spans="2:37" ht="15">
      <c r="B11" s="104"/>
      <c r="C11" s="105"/>
      <c r="D11" s="106"/>
      <c r="E11" s="16" t="s">
        <v>12</v>
      </c>
      <c r="F11" s="1" t="s">
        <v>89</v>
      </c>
      <c r="G11" s="1">
        <f t="shared" si="0"/>
        <v>30</v>
      </c>
      <c r="H11" s="1">
        <f t="shared" si="1"/>
        <v>15</v>
      </c>
      <c r="I11" s="1">
        <f aca="true" t="shared" si="4" ref="I11:I17">SUM(O11,U11,AA11,AG11)</f>
        <v>15</v>
      </c>
      <c r="J11" s="1">
        <f aca="true" t="shared" si="5" ref="J11:J17">SUM(P11,V11,AB11,AH11)</f>
        <v>0</v>
      </c>
      <c r="K11" s="1">
        <f aca="true" t="shared" si="6" ref="K11:K17">SUM(Q11,W11,AC11,AI11)</f>
        <v>0</v>
      </c>
      <c r="L11" s="1">
        <f aca="true" t="shared" si="7" ref="L11:L17">SUM(R11,X11,AD11,AJ11)</f>
        <v>0</v>
      </c>
      <c r="M11" s="20">
        <f aca="true" t="shared" si="8" ref="M11:M17">SUM(S11,Y11,AE11,AK11)</f>
        <v>4</v>
      </c>
      <c r="N11" s="29">
        <v>15</v>
      </c>
      <c r="O11" s="1">
        <v>15</v>
      </c>
      <c r="P11" s="1"/>
      <c r="Q11" s="1"/>
      <c r="R11" s="1"/>
      <c r="S11" s="30">
        <v>4</v>
      </c>
      <c r="T11" s="24"/>
      <c r="U11" s="1"/>
      <c r="V11" s="1"/>
      <c r="W11" s="1"/>
      <c r="X11" s="1"/>
      <c r="Y11" s="20"/>
      <c r="Z11" s="29"/>
      <c r="AA11" s="1"/>
      <c r="AB11" s="1"/>
      <c r="AC11" s="1"/>
      <c r="AD11" s="1"/>
      <c r="AE11" s="30"/>
      <c r="AF11" s="29"/>
      <c r="AG11" s="1"/>
      <c r="AH11" s="1"/>
      <c r="AI11" s="1"/>
      <c r="AJ11" s="1"/>
      <c r="AK11" s="30"/>
    </row>
    <row r="12" spans="2:37" ht="15">
      <c r="B12" s="104"/>
      <c r="C12" s="105"/>
      <c r="D12" s="106"/>
      <c r="E12" s="16" t="s">
        <v>13</v>
      </c>
      <c r="F12" s="1" t="s">
        <v>8</v>
      </c>
      <c r="G12" s="1">
        <f t="shared" si="0"/>
        <v>15</v>
      </c>
      <c r="H12" s="1">
        <f t="shared" si="1"/>
        <v>15</v>
      </c>
      <c r="I12" s="1">
        <f t="shared" si="4"/>
        <v>0</v>
      </c>
      <c r="J12" s="1">
        <f t="shared" si="5"/>
        <v>0</v>
      </c>
      <c r="K12" s="1">
        <f t="shared" si="6"/>
        <v>0</v>
      </c>
      <c r="L12" s="1">
        <f t="shared" si="7"/>
        <v>0</v>
      </c>
      <c r="M12" s="20">
        <f t="shared" si="8"/>
        <v>3</v>
      </c>
      <c r="N12" s="29">
        <v>15</v>
      </c>
      <c r="O12" s="1"/>
      <c r="P12" s="1"/>
      <c r="Q12" s="1"/>
      <c r="R12" s="1"/>
      <c r="S12" s="30">
        <v>3</v>
      </c>
      <c r="T12" s="24"/>
      <c r="U12" s="1"/>
      <c r="V12" s="1"/>
      <c r="W12" s="1"/>
      <c r="X12" s="1"/>
      <c r="Y12" s="20"/>
      <c r="Z12" s="29"/>
      <c r="AA12" s="1"/>
      <c r="AB12" s="1"/>
      <c r="AC12" s="1"/>
      <c r="AD12" s="1"/>
      <c r="AE12" s="30"/>
      <c r="AF12" s="29"/>
      <c r="AG12" s="1"/>
      <c r="AH12" s="1"/>
      <c r="AI12" s="1"/>
      <c r="AJ12" s="1"/>
      <c r="AK12" s="30"/>
    </row>
    <row r="13" spans="2:37" ht="15">
      <c r="B13" s="104"/>
      <c r="C13" s="105"/>
      <c r="D13" s="106"/>
      <c r="E13" s="16" t="s">
        <v>14</v>
      </c>
      <c r="F13" s="1" t="s">
        <v>89</v>
      </c>
      <c r="G13" s="1">
        <f t="shared" si="0"/>
        <v>30</v>
      </c>
      <c r="H13" s="1">
        <f t="shared" si="1"/>
        <v>15</v>
      </c>
      <c r="I13" s="1">
        <f t="shared" si="4"/>
        <v>0</v>
      </c>
      <c r="J13" s="1">
        <f t="shared" si="5"/>
        <v>0</v>
      </c>
      <c r="K13" s="1">
        <f t="shared" si="6"/>
        <v>15</v>
      </c>
      <c r="L13" s="1">
        <f t="shared" si="7"/>
        <v>0</v>
      </c>
      <c r="M13" s="20">
        <f t="shared" si="8"/>
        <v>4</v>
      </c>
      <c r="N13" s="29">
        <v>15</v>
      </c>
      <c r="O13" s="1"/>
      <c r="P13" s="1"/>
      <c r="Q13" s="1">
        <v>15</v>
      </c>
      <c r="R13" s="1"/>
      <c r="S13" s="30">
        <v>4</v>
      </c>
      <c r="T13" s="24"/>
      <c r="U13" s="1"/>
      <c r="V13" s="1"/>
      <c r="W13" s="1"/>
      <c r="X13" s="1"/>
      <c r="Y13" s="20"/>
      <c r="Z13" s="29"/>
      <c r="AA13" s="1"/>
      <c r="AB13" s="1"/>
      <c r="AC13" s="1"/>
      <c r="AD13" s="1"/>
      <c r="AE13" s="30"/>
      <c r="AF13" s="29"/>
      <c r="AG13" s="1"/>
      <c r="AH13" s="1"/>
      <c r="AI13" s="1"/>
      <c r="AJ13" s="1"/>
      <c r="AK13" s="30"/>
    </row>
    <row r="14" spans="2:37" ht="15">
      <c r="B14" s="104"/>
      <c r="C14" s="105"/>
      <c r="D14" s="106"/>
      <c r="E14" s="16" t="s">
        <v>15</v>
      </c>
      <c r="F14" s="1" t="s">
        <v>89</v>
      </c>
      <c r="G14" s="1">
        <f t="shared" si="0"/>
        <v>45</v>
      </c>
      <c r="H14" s="1">
        <f t="shared" si="1"/>
        <v>15</v>
      </c>
      <c r="I14" s="1">
        <f t="shared" si="4"/>
        <v>0</v>
      </c>
      <c r="J14" s="1">
        <f t="shared" si="5"/>
        <v>0</v>
      </c>
      <c r="K14" s="1">
        <f t="shared" si="6"/>
        <v>30</v>
      </c>
      <c r="L14" s="1">
        <f t="shared" si="7"/>
        <v>0</v>
      </c>
      <c r="M14" s="20">
        <f t="shared" si="8"/>
        <v>4</v>
      </c>
      <c r="N14" s="29"/>
      <c r="O14" s="1"/>
      <c r="P14" s="1"/>
      <c r="Q14" s="1"/>
      <c r="R14" s="1"/>
      <c r="S14" s="30"/>
      <c r="T14" s="24">
        <v>15</v>
      </c>
      <c r="U14" s="1"/>
      <c r="V14" s="1"/>
      <c r="W14" s="1">
        <v>30</v>
      </c>
      <c r="X14" s="1"/>
      <c r="Y14" s="20">
        <v>4</v>
      </c>
      <c r="Z14" s="29"/>
      <c r="AA14" s="1"/>
      <c r="AB14" s="1"/>
      <c r="AC14" s="1"/>
      <c r="AD14" s="1"/>
      <c r="AE14" s="30"/>
      <c r="AF14" s="29"/>
      <c r="AG14" s="1"/>
      <c r="AH14" s="1"/>
      <c r="AI14" s="1"/>
      <c r="AJ14" s="1"/>
      <c r="AK14" s="30"/>
    </row>
    <row r="15" spans="2:37" ht="15">
      <c r="B15" s="104"/>
      <c r="C15" s="105"/>
      <c r="D15" s="106"/>
      <c r="E15" s="16" t="s">
        <v>16</v>
      </c>
      <c r="F15" s="1" t="s">
        <v>7</v>
      </c>
      <c r="G15" s="1">
        <f t="shared" si="0"/>
        <v>30</v>
      </c>
      <c r="H15" s="1">
        <f t="shared" si="1"/>
        <v>15</v>
      </c>
      <c r="I15" s="1">
        <f t="shared" si="4"/>
        <v>15</v>
      </c>
      <c r="J15" s="1">
        <f t="shared" si="5"/>
        <v>0</v>
      </c>
      <c r="K15" s="1">
        <f t="shared" si="6"/>
        <v>0</v>
      </c>
      <c r="L15" s="1">
        <f t="shared" si="7"/>
        <v>0</v>
      </c>
      <c r="M15" s="20">
        <f t="shared" si="8"/>
        <v>4</v>
      </c>
      <c r="N15" s="29">
        <v>15</v>
      </c>
      <c r="O15" s="1">
        <v>15</v>
      </c>
      <c r="P15" s="1"/>
      <c r="Q15" s="1"/>
      <c r="R15" s="1"/>
      <c r="S15" s="30">
        <v>4</v>
      </c>
      <c r="T15" s="24"/>
      <c r="U15" s="1"/>
      <c r="V15" s="1"/>
      <c r="W15" s="1"/>
      <c r="X15" s="1"/>
      <c r="Y15" s="20"/>
      <c r="Z15" s="29"/>
      <c r="AA15" s="1"/>
      <c r="AB15" s="1"/>
      <c r="AC15" s="1"/>
      <c r="AD15" s="1"/>
      <c r="AE15" s="30"/>
      <c r="AF15" s="29"/>
      <c r="AG15" s="1"/>
      <c r="AH15" s="1"/>
      <c r="AI15" s="1"/>
      <c r="AJ15" s="1"/>
      <c r="AK15" s="30"/>
    </row>
    <row r="16" spans="2:37" ht="15">
      <c r="B16" s="116" t="s">
        <v>91</v>
      </c>
      <c r="C16" s="116"/>
      <c r="D16" s="116"/>
      <c r="E16" s="116"/>
      <c r="F16" s="5"/>
      <c r="G16" s="7">
        <f aca="true" t="shared" si="9" ref="G16:G22">SUM(H16:L16)</f>
        <v>225</v>
      </c>
      <c r="H16" s="7">
        <f aca="true" t="shared" si="10" ref="H16:H25">SUM(N16,T16,Z16,AF16)</f>
        <v>90</v>
      </c>
      <c r="I16" s="7">
        <f t="shared" si="4"/>
        <v>135</v>
      </c>
      <c r="J16" s="7">
        <f t="shared" si="5"/>
        <v>0</v>
      </c>
      <c r="K16" s="7">
        <f t="shared" si="6"/>
        <v>0</v>
      </c>
      <c r="L16" s="7">
        <f t="shared" si="7"/>
        <v>0</v>
      </c>
      <c r="M16" s="19">
        <f t="shared" si="8"/>
        <v>22</v>
      </c>
      <c r="N16" s="27">
        <f>SUM(N17:N22)</f>
        <v>30</v>
      </c>
      <c r="O16" s="7">
        <f aca="true" t="shared" si="11" ref="O16:AK16">SUM(O17:O22)</f>
        <v>45</v>
      </c>
      <c r="P16" s="7">
        <f t="shared" si="11"/>
        <v>0</v>
      </c>
      <c r="Q16" s="7">
        <f t="shared" si="11"/>
        <v>0</v>
      </c>
      <c r="R16" s="7">
        <f t="shared" si="11"/>
        <v>0</v>
      </c>
      <c r="S16" s="28">
        <f t="shared" si="11"/>
        <v>9</v>
      </c>
      <c r="T16" s="23">
        <f t="shared" si="11"/>
        <v>30</v>
      </c>
      <c r="U16" s="7">
        <f t="shared" si="11"/>
        <v>60</v>
      </c>
      <c r="V16" s="7">
        <f t="shared" si="11"/>
        <v>0</v>
      </c>
      <c r="W16" s="7">
        <f t="shared" si="11"/>
        <v>0</v>
      </c>
      <c r="X16" s="7">
        <f t="shared" si="11"/>
        <v>0</v>
      </c>
      <c r="Y16" s="19">
        <f t="shared" si="11"/>
        <v>8</v>
      </c>
      <c r="Z16" s="27">
        <f t="shared" si="11"/>
        <v>30</v>
      </c>
      <c r="AA16" s="7">
        <f t="shared" si="11"/>
        <v>30</v>
      </c>
      <c r="AB16" s="7">
        <f t="shared" si="11"/>
        <v>0</v>
      </c>
      <c r="AC16" s="7">
        <f t="shared" si="11"/>
        <v>0</v>
      </c>
      <c r="AD16" s="7">
        <f t="shared" si="11"/>
        <v>0</v>
      </c>
      <c r="AE16" s="28">
        <f t="shared" si="11"/>
        <v>5</v>
      </c>
      <c r="AF16" s="27">
        <f t="shared" si="11"/>
        <v>0</v>
      </c>
      <c r="AG16" s="7">
        <f t="shared" si="11"/>
        <v>0</v>
      </c>
      <c r="AH16" s="7">
        <f t="shared" si="11"/>
        <v>0</v>
      </c>
      <c r="AI16" s="7">
        <f t="shared" si="11"/>
        <v>0</v>
      </c>
      <c r="AJ16" s="7">
        <f t="shared" si="11"/>
        <v>0</v>
      </c>
      <c r="AK16" s="28">
        <f t="shared" si="11"/>
        <v>0</v>
      </c>
    </row>
    <row r="17" spans="2:37" ht="15">
      <c r="B17" s="107"/>
      <c r="C17" s="108"/>
      <c r="D17" s="109"/>
      <c r="E17" s="16" t="s">
        <v>21</v>
      </c>
      <c r="F17" s="1" t="s">
        <v>89</v>
      </c>
      <c r="G17" s="1">
        <f t="shared" si="9"/>
        <v>45</v>
      </c>
      <c r="H17" s="1">
        <f t="shared" si="10"/>
        <v>15</v>
      </c>
      <c r="I17" s="1">
        <f t="shared" si="4"/>
        <v>30</v>
      </c>
      <c r="J17" s="1">
        <f t="shared" si="5"/>
        <v>0</v>
      </c>
      <c r="K17" s="1">
        <f t="shared" si="6"/>
        <v>0</v>
      </c>
      <c r="L17" s="1">
        <f t="shared" si="7"/>
        <v>0</v>
      </c>
      <c r="M17" s="20">
        <f t="shared" si="8"/>
        <v>4</v>
      </c>
      <c r="N17" s="29"/>
      <c r="O17" s="1"/>
      <c r="P17" s="1"/>
      <c r="Q17" s="1"/>
      <c r="R17" s="1"/>
      <c r="S17" s="30"/>
      <c r="T17" s="24">
        <v>15</v>
      </c>
      <c r="U17" s="1">
        <v>30</v>
      </c>
      <c r="V17" s="1"/>
      <c r="W17" s="1"/>
      <c r="X17" s="1"/>
      <c r="Y17" s="20">
        <v>4</v>
      </c>
      <c r="Z17" s="29"/>
      <c r="AA17" s="1"/>
      <c r="AB17" s="1"/>
      <c r="AC17" s="1"/>
      <c r="AD17" s="1"/>
      <c r="AE17" s="30"/>
      <c r="AF17" s="29"/>
      <c r="AG17" s="1"/>
      <c r="AH17" s="1"/>
      <c r="AI17" s="1"/>
      <c r="AJ17" s="1"/>
      <c r="AK17" s="30"/>
    </row>
    <row r="18" spans="2:37" ht="15">
      <c r="B18" s="107"/>
      <c r="C18" s="108"/>
      <c r="D18" s="109"/>
      <c r="E18" s="16" t="s">
        <v>17</v>
      </c>
      <c r="F18" s="1" t="s">
        <v>7</v>
      </c>
      <c r="G18" s="1">
        <f t="shared" si="9"/>
        <v>30</v>
      </c>
      <c r="H18" s="1">
        <f t="shared" si="10"/>
        <v>15</v>
      </c>
      <c r="I18" s="1">
        <f aca="true" t="shared" si="12" ref="I18:I25">SUM(O18,U18,AA18,AG18)</f>
        <v>15</v>
      </c>
      <c r="J18" s="1">
        <f aca="true" t="shared" si="13" ref="J18:J25">SUM(P18,V18,AB18,AH18)</f>
        <v>0</v>
      </c>
      <c r="K18" s="1">
        <f aca="true" t="shared" si="14" ref="K18:K25">SUM(Q18,W18,AC18,AI18)</f>
        <v>0</v>
      </c>
      <c r="L18" s="1">
        <f aca="true" t="shared" si="15" ref="L18:L25">SUM(R18,X18,AD18,AJ18)</f>
        <v>0</v>
      </c>
      <c r="M18" s="20">
        <f aca="true" t="shared" si="16" ref="M18:M25">SUM(S18,Y18,AE18,AK18)</f>
        <v>3</v>
      </c>
      <c r="N18" s="29"/>
      <c r="O18" s="1"/>
      <c r="P18" s="1"/>
      <c r="Q18" s="1"/>
      <c r="R18" s="1"/>
      <c r="S18" s="30"/>
      <c r="T18" s="24"/>
      <c r="U18" s="1"/>
      <c r="V18" s="1"/>
      <c r="W18" s="1"/>
      <c r="X18" s="1"/>
      <c r="Y18" s="20"/>
      <c r="Z18" s="29">
        <v>15</v>
      </c>
      <c r="AA18" s="1">
        <v>15</v>
      </c>
      <c r="AB18" s="1"/>
      <c r="AC18" s="1"/>
      <c r="AD18" s="1"/>
      <c r="AE18" s="30">
        <v>3</v>
      </c>
      <c r="AF18" s="29"/>
      <c r="AG18" s="1"/>
      <c r="AH18" s="1"/>
      <c r="AI18" s="1"/>
      <c r="AJ18" s="1"/>
      <c r="AK18" s="30"/>
    </row>
    <row r="19" spans="2:37" ht="15">
      <c r="B19" s="107"/>
      <c r="C19" s="108"/>
      <c r="D19" s="109"/>
      <c r="E19" s="16" t="s">
        <v>18</v>
      </c>
      <c r="F19" s="1" t="s">
        <v>7</v>
      </c>
      <c r="G19" s="1">
        <f t="shared" si="9"/>
        <v>30</v>
      </c>
      <c r="H19" s="1">
        <f t="shared" si="10"/>
        <v>15</v>
      </c>
      <c r="I19" s="1">
        <f t="shared" si="12"/>
        <v>15</v>
      </c>
      <c r="J19" s="1">
        <f t="shared" si="13"/>
        <v>0</v>
      </c>
      <c r="K19" s="1">
        <f t="shared" si="14"/>
        <v>0</v>
      </c>
      <c r="L19" s="1">
        <f t="shared" si="15"/>
        <v>0</v>
      </c>
      <c r="M19" s="20">
        <f t="shared" si="16"/>
        <v>4</v>
      </c>
      <c r="N19" s="29">
        <v>15</v>
      </c>
      <c r="O19" s="1">
        <v>15</v>
      </c>
      <c r="P19" s="1"/>
      <c r="Q19" s="1"/>
      <c r="R19" s="1"/>
      <c r="S19" s="30">
        <v>4</v>
      </c>
      <c r="T19" s="24"/>
      <c r="U19" s="1"/>
      <c r="V19" s="1"/>
      <c r="W19" s="1"/>
      <c r="X19" s="1"/>
      <c r="Y19" s="20"/>
      <c r="Z19" s="29"/>
      <c r="AA19" s="1"/>
      <c r="AB19" s="1"/>
      <c r="AC19" s="1"/>
      <c r="AD19" s="1"/>
      <c r="AE19" s="30"/>
      <c r="AF19" s="29"/>
      <c r="AG19" s="1"/>
      <c r="AH19" s="1"/>
      <c r="AI19" s="1"/>
      <c r="AJ19" s="1"/>
      <c r="AK19" s="30"/>
    </row>
    <row r="20" spans="2:37" ht="15">
      <c r="B20" s="107"/>
      <c r="C20" s="108"/>
      <c r="D20" s="109"/>
      <c r="E20" s="16" t="s">
        <v>19</v>
      </c>
      <c r="F20" s="1" t="s">
        <v>7</v>
      </c>
      <c r="G20" s="1">
        <f t="shared" si="9"/>
        <v>45</v>
      </c>
      <c r="H20" s="1">
        <f t="shared" si="10"/>
        <v>15</v>
      </c>
      <c r="I20" s="1">
        <f t="shared" si="12"/>
        <v>30</v>
      </c>
      <c r="J20" s="1">
        <f t="shared" si="13"/>
        <v>0</v>
      </c>
      <c r="K20" s="1">
        <f t="shared" si="14"/>
        <v>0</v>
      </c>
      <c r="L20" s="1">
        <f t="shared" si="15"/>
        <v>0</v>
      </c>
      <c r="M20" s="20">
        <f t="shared" si="16"/>
        <v>5</v>
      </c>
      <c r="N20" s="29">
        <v>15</v>
      </c>
      <c r="O20" s="1">
        <v>30</v>
      </c>
      <c r="P20" s="1"/>
      <c r="Q20" s="1"/>
      <c r="R20" s="1"/>
      <c r="S20" s="30">
        <v>5</v>
      </c>
      <c r="T20" s="24"/>
      <c r="U20" s="1"/>
      <c r="V20" s="1"/>
      <c r="W20" s="1"/>
      <c r="X20" s="1"/>
      <c r="Y20" s="20"/>
      <c r="Z20" s="29"/>
      <c r="AA20" s="1"/>
      <c r="AB20" s="1"/>
      <c r="AC20" s="1"/>
      <c r="AD20" s="1"/>
      <c r="AE20" s="30"/>
      <c r="AF20" s="29"/>
      <c r="AG20" s="1"/>
      <c r="AH20" s="1"/>
      <c r="AI20" s="1"/>
      <c r="AJ20" s="1"/>
      <c r="AK20" s="30"/>
    </row>
    <row r="21" spans="2:37" ht="15">
      <c r="B21" s="107"/>
      <c r="C21" s="108"/>
      <c r="D21" s="109"/>
      <c r="E21" s="16" t="s">
        <v>20</v>
      </c>
      <c r="F21" s="1" t="s">
        <v>89</v>
      </c>
      <c r="G21" s="1">
        <f t="shared" si="9"/>
        <v>45</v>
      </c>
      <c r="H21" s="1">
        <f t="shared" si="10"/>
        <v>15</v>
      </c>
      <c r="I21" s="1">
        <f t="shared" si="12"/>
        <v>30</v>
      </c>
      <c r="J21" s="1">
        <f t="shared" si="13"/>
        <v>0</v>
      </c>
      <c r="K21" s="1">
        <f t="shared" si="14"/>
        <v>0</v>
      </c>
      <c r="L21" s="1">
        <f t="shared" si="15"/>
        <v>0</v>
      </c>
      <c r="M21" s="20">
        <f t="shared" si="16"/>
        <v>4</v>
      </c>
      <c r="N21" s="29"/>
      <c r="O21" s="1"/>
      <c r="P21" s="1"/>
      <c r="Q21" s="1"/>
      <c r="R21" s="1"/>
      <c r="S21" s="30"/>
      <c r="T21" s="24">
        <v>15</v>
      </c>
      <c r="U21" s="1">
        <v>30</v>
      </c>
      <c r="V21" s="1"/>
      <c r="W21" s="1"/>
      <c r="X21" s="1"/>
      <c r="Y21" s="20">
        <v>4</v>
      </c>
      <c r="Z21" s="29"/>
      <c r="AA21" s="1"/>
      <c r="AB21" s="1"/>
      <c r="AC21" s="1"/>
      <c r="AD21" s="1"/>
      <c r="AE21" s="30"/>
      <c r="AF21" s="29"/>
      <c r="AG21" s="1"/>
      <c r="AH21" s="1"/>
      <c r="AI21" s="1"/>
      <c r="AJ21" s="1"/>
      <c r="AK21" s="30"/>
    </row>
    <row r="22" spans="2:37" ht="15">
      <c r="B22" s="104"/>
      <c r="C22" s="105"/>
      <c r="D22" s="106"/>
      <c r="E22" s="16" t="s">
        <v>22</v>
      </c>
      <c r="F22" s="9" t="s">
        <v>7</v>
      </c>
      <c r="G22" s="1">
        <f t="shared" si="9"/>
        <v>30</v>
      </c>
      <c r="H22" s="1">
        <f t="shared" si="10"/>
        <v>15</v>
      </c>
      <c r="I22" s="1">
        <f t="shared" si="12"/>
        <v>15</v>
      </c>
      <c r="J22" s="1">
        <f t="shared" si="13"/>
        <v>0</v>
      </c>
      <c r="K22" s="1">
        <f t="shared" si="14"/>
        <v>0</v>
      </c>
      <c r="L22" s="1">
        <f t="shared" si="15"/>
        <v>0</v>
      </c>
      <c r="M22" s="30">
        <f t="shared" si="16"/>
        <v>2</v>
      </c>
      <c r="N22" s="33"/>
      <c r="O22" s="9"/>
      <c r="P22" s="9"/>
      <c r="Q22" s="9"/>
      <c r="R22" s="9"/>
      <c r="S22" s="34"/>
      <c r="T22" s="26"/>
      <c r="U22" s="9"/>
      <c r="V22" s="9"/>
      <c r="W22" s="9"/>
      <c r="X22" s="9"/>
      <c r="Y22" s="22"/>
      <c r="Z22" s="33">
        <v>15</v>
      </c>
      <c r="AA22" s="9">
        <v>15</v>
      </c>
      <c r="AB22" s="9"/>
      <c r="AC22" s="9"/>
      <c r="AD22" s="9"/>
      <c r="AE22" s="34">
        <v>2</v>
      </c>
      <c r="AF22" s="33"/>
      <c r="AG22" s="9"/>
      <c r="AH22" s="9"/>
      <c r="AI22" s="9"/>
      <c r="AJ22" s="9"/>
      <c r="AK22" s="34"/>
    </row>
    <row r="23" spans="2:37" ht="15">
      <c r="B23" s="116" t="s">
        <v>92</v>
      </c>
      <c r="C23" s="116"/>
      <c r="D23" s="116"/>
      <c r="E23" s="116"/>
      <c r="F23" s="4"/>
      <c r="G23" s="4">
        <f>SUM(H23:L23)</f>
        <v>120</v>
      </c>
      <c r="H23" s="7">
        <f t="shared" si="10"/>
        <v>0</v>
      </c>
      <c r="I23" s="7">
        <f t="shared" si="12"/>
        <v>0</v>
      </c>
      <c r="J23" s="7">
        <f t="shared" si="13"/>
        <v>0</v>
      </c>
      <c r="K23" s="7">
        <f t="shared" si="14"/>
        <v>0</v>
      </c>
      <c r="L23" s="7">
        <f t="shared" si="15"/>
        <v>120</v>
      </c>
      <c r="M23" s="19">
        <f t="shared" si="16"/>
        <v>27</v>
      </c>
      <c r="N23" s="31">
        <f aca="true" t="shared" si="17" ref="N23:AK23">SUM(N24:N25)</f>
        <v>0</v>
      </c>
      <c r="O23" s="4">
        <f t="shared" si="17"/>
        <v>0</v>
      </c>
      <c r="P23" s="4">
        <f t="shared" si="17"/>
        <v>0</v>
      </c>
      <c r="Q23" s="4">
        <f t="shared" si="17"/>
        <v>0</v>
      </c>
      <c r="R23" s="4">
        <f t="shared" si="17"/>
        <v>0</v>
      </c>
      <c r="S23" s="32">
        <f t="shared" si="17"/>
        <v>0</v>
      </c>
      <c r="T23" s="25">
        <f t="shared" si="17"/>
        <v>0</v>
      </c>
      <c r="U23" s="4">
        <f t="shared" si="17"/>
        <v>0</v>
      </c>
      <c r="V23" s="4">
        <f t="shared" si="17"/>
        <v>0</v>
      </c>
      <c r="W23" s="4">
        <f t="shared" si="17"/>
        <v>0</v>
      </c>
      <c r="X23" s="4">
        <f t="shared" si="17"/>
        <v>30</v>
      </c>
      <c r="Y23" s="21">
        <f t="shared" si="17"/>
        <v>2</v>
      </c>
      <c r="Z23" s="31">
        <f t="shared" si="17"/>
        <v>0</v>
      </c>
      <c r="AA23" s="4">
        <f t="shared" si="17"/>
        <v>0</v>
      </c>
      <c r="AB23" s="4">
        <f t="shared" si="17"/>
        <v>0</v>
      </c>
      <c r="AC23" s="4">
        <f t="shared" si="17"/>
        <v>0</v>
      </c>
      <c r="AD23" s="4">
        <f t="shared" si="17"/>
        <v>60</v>
      </c>
      <c r="AE23" s="32">
        <f t="shared" si="17"/>
        <v>5</v>
      </c>
      <c r="AF23" s="31">
        <f t="shared" si="17"/>
        <v>0</v>
      </c>
      <c r="AG23" s="4">
        <f t="shared" si="17"/>
        <v>0</v>
      </c>
      <c r="AH23" s="4">
        <f t="shared" si="17"/>
        <v>0</v>
      </c>
      <c r="AI23" s="4">
        <f t="shared" si="17"/>
        <v>0</v>
      </c>
      <c r="AJ23" s="4">
        <f t="shared" si="17"/>
        <v>30</v>
      </c>
      <c r="AK23" s="32">
        <f t="shared" si="17"/>
        <v>20</v>
      </c>
    </row>
    <row r="24" spans="2:37" ht="15">
      <c r="B24" s="104"/>
      <c r="C24" s="105"/>
      <c r="D24" s="106"/>
      <c r="E24" s="71" t="s">
        <v>23</v>
      </c>
      <c r="F24" s="1" t="s">
        <v>7</v>
      </c>
      <c r="G24" s="1">
        <f>SUM(H24:L24)</f>
        <v>60</v>
      </c>
      <c r="H24" s="1">
        <f t="shared" si="10"/>
        <v>0</v>
      </c>
      <c r="I24" s="1">
        <f t="shared" si="12"/>
        <v>0</v>
      </c>
      <c r="J24" s="1">
        <f t="shared" si="13"/>
        <v>0</v>
      </c>
      <c r="K24" s="1">
        <f t="shared" si="14"/>
        <v>0</v>
      </c>
      <c r="L24" s="1">
        <f t="shared" si="15"/>
        <v>60</v>
      </c>
      <c r="M24" s="20">
        <f t="shared" si="16"/>
        <v>5</v>
      </c>
      <c r="N24" s="29"/>
      <c r="O24" s="1"/>
      <c r="P24" s="1"/>
      <c r="Q24" s="1"/>
      <c r="R24" s="1"/>
      <c r="S24" s="30"/>
      <c r="T24" s="24"/>
      <c r="U24" s="1"/>
      <c r="V24" s="1"/>
      <c r="W24" s="1"/>
      <c r="X24" s="1">
        <v>30</v>
      </c>
      <c r="Y24" s="20">
        <v>2</v>
      </c>
      <c r="Z24" s="29"/>
      <c r="AA24" s="1"/>
      <c r="AB24" s="1"/>
      <c r="AC24" s="1"/>
      <c r="AD24" s="1">
        <v>30</v>
      </c>
      <c r="AE24" s="30">
        <v>3</v>
      </c>
      <c r="AF24" s="29"/>
      <c r="AG24" s="1"/>
      <c r="AH24" s="1"/>
      <c r="AI24" s="1"/>
      <c r="AJ24" s="1"/>
      <c r="AK24" s="30"/>
    </row>
    <row r="25" spans="2:37" ht="15">
      <c r="B25" s="104"/>
      <c r="C25" s="105"/>
      <c r="D25" s="106"/>
      <c r="E25" s="16" t="s">
        <v>24</v>
      </c>
      <c r="F25" s="1" t="s">
        <v>7</v>
      </c>
      <c r="G25" s="1">
        <f>SUM(H25:L25)</f>
        <v>60</v>
      </c>
      <c r="H25" s="1">
        <f t="shared" si="10"/>
        <v>0</v>
      </c>
      <c r="I25" s="1">
        <f t="shared" si="12"/>
        <v>0</v>
      </c>
      <c r="J25" s="1">
        <f t="shared" si="13"/>
        <v>0</v>
      </c>
      <c r="K25" s="1">
        <f t="shared" si="14"/>
        <v>0</v>
      </c>
      <c r="L25" s="1">
        <f t="shared" si="15"/>
        <v>60</v>
      </c>
      <c r="M25" s="20">
        <f t="shared" si="16"/>
        <v>22</v>
      </c>
      <c r="N25" s="29"/>
      <c r="O25" s="1"/>
      <c r="P25" s="1"/>
      <c r="Q25" s="1"/>
      <c r="R25" s="1"/>
      <c r="S25" s="30"/>
      <c r="T25" s="24"/>
      <c r="U25" s="1"/>
      <c r="V25" s="1"/>
      <c r="W25" s="1"/>
      <c r="X25" s="1"/>
      <c r="Y25" s="20"/>
      <c r="Z25" s="29"/>
      <c r="AA25" s="1"/>
      <c r="AB25" s="1"/>
      <c r="AC25" s="1"/>
      <c r="AD25" s="1">
        <v>30</v>
      </c>
      <c r="AE25" s="30">
        <v>2</v>
      </c>
      <c r="AF25" s="29"/>
      <c r="AG25" s="1"/>
      <c r="AH25" s="1"/>
      <c r="AI25" s="1"/>
      <c r="AJ25" s="1">
        <v>30</v>
      </c>
      <c r="AK25" s="30">
        <v>20</v>
      </c>
    </row>
    <row r="26" spans="2:37" ht="15" hidden="1">
      <c r="B26" s="104"/>
      <c r="C26" s="106"/>
      <c r="D26" s="69"/>
      <c r="E26" s="1">
        <v>4</v>
      </c>
      <c r="F26" s="1"/>
      <c r="G26" s="1"/>
      <c r="H26" s="1"/>
      <c r="I26" s="1"/>
      <c r="J26" s="1"/>
      <c r="K26" s="1"/>
      <c r="L26" s="1"/>
      <c r="M26" s="20"/>
      <c r="N26" s="29"/>
      <c r="O26" s="1"/>
      <c r="P26" s="1"/>
      <c r="Q26" s="1"/>
      <c r="R26" s="1"/>
      <c r="S26" s="30"/>
      <c r="T26" s="24"/>
      <c r="U26" s="1"/>
      <c r="V26" s="1"/>
      <c r="W26" s="1"/>
      <c r="X26" s="1"/>
      <c r="Y26" s="20"/>
      <c r="Z26" s="29"/>
      <c r="AA26" s="1"/>
      <c r="AB26" s="1"/>
      <c r="AC26" s="1"/>
      <c r="AD26" s="1"/>
      <c r="AE26" s="30"/>
      <c r="AF26" s="29"/>
      <c r="AG26" s="1"/>
      <c r="AH26" s="1"/>
      <c r="AI26" s="1"/>
      <c r="AJ26" s="1"/>
      <c r="AK26" s="30"/>
    </row>
    <row r="27" spans="2:37" ht="15" hidden="1">
      <c r="B27" s="104"/>
      <c r="C27" s="106"/>
      <c r="D27" s="69"/>
      <c r="E27" s="1">
        <v>5</v>
      </c>
      <c r="F27" s="1"/>
      <c r="G27" s="1" t="e">
        <f>SUM(H27:L27)</f>
        <v>#REF!</v>
      </c>
      <c r="H27" s="1" t="e">
        <f>SUM(N27,T27,Z27,AF27,#REF!,#REF!)</f>
        <v>#REF!</v>
      </c>
      <c r="I27" s="1"/>
      <c r="J27" s="1" t="e">
        <f>SUM(P27,V27,AB27,AH27,#REF!,#REF!)</f>
        <v>#REF!</v>
      </c>
      <c r="K27" s="1" t="e">
        <f>SUM(Q27,W27,AC27,AI27,#REF!,#REF!)</f>
        <v>#REF!</v>
      </c>
      <c r="L27" s="1" t="e">
        <f>SUM(R27,X27,AD27,AJ27,#REF!,#REF!)</f>
        <v>#REF!</v>
      </c>
      <c r="M27" s="20" t="e">
        <f>SUM(S27,Y27,AE27,AK27,#REF!,#REF!)</f>
        <v>#REF!</v>
      </c>
      <c r="N27" s="29"/>
      <c r="O27" s="1"/>
      <c r="P27" s="1"/>
      <c r="Q27" s="1"/>
      <c r="R27" s="1"/>
      <c r="S27" s="30"/>
      <c r="T27" s="24"/>
      <c r="U27" s="1"/>
      <c r="V27" s="1"/>
      <c r="W27" s="1"/>
      <c r="X27" s="1"/>
      <c r="Y27" s="20"/>
      <c r="Z27" s="29"/>
      <c r="AA27" s="1"/>
      <c r="AB27" s="1"/>
      <c r="AC27" s="1"/>
      <c r="AD27" s="1"/>
      <c r="AE27" s="30"/>
      <c r="AF27" s="29"/>
      <c r="AG27" s="1"/>
      <c r="AH27" s="1"/>
      <c r="AI27" s="1"/>
      <c r="AJ27" s="1"/>
      <c r="AK27" s="30"/>
    </row>
    <row r="28" spans="2:37" ht="15.75" thickBot="1">
      <c r="B28" s="115" t="s">
        <v>93</v>
      </c>
      <c r="C28" s="115"/>
      <c r="D28" s="115"/>
      <c r="E28" s="115"/>
      <c r="F28" s="55"/>
      <c r="G28" s="55">
        <f>SUM(H28:L28)</f>
        <v>225</v>
      </c>
      <c r="H28" s="55">
        <f>SUM(N28,T28,Z28,AF28)</f>
        <v>165</v>
      </c>
      <c r="I28" s="55">
        <f aca="true" t="shared" si="18" ref="I28:M29">SUM(O28,U28,AA28,AG28)</f>
        <v>60</v>
      </c>
      <c r="J28" s="55">
        <f t="shared" si="18"/>
        <v>0</v>
      </c>
      <c r="K28" s="55">
        <f t="shared" si="18"/>
        <v>0</v>
      </c>
      <c r="L28" s="55">
        <f t="shared" si="18"/>
        <v>0</v>
      </c>
      <c r="M28" s="56">
        <f t="shared" si="18"/>
        <v>37</v>
      </c>
      <c r="N28" s="57">
        <f>SUM(N29:N45)</f>
        <v>0</v>
      </c>
      <c r="O28" s="55">
        <f>SUM(O29:O45)</f>
        <v>0</v>
      </c>
      <c r="P28" s="55">
        <f>SUM(P29:P45)</f>
        <v>0</v>
      </c>
      <c r="Q28" s="55">
        <f>SUM(Q29:Q45)</f>
        <v>0</v>
      </c>
      <c r="R28" s="55">
        <f>SUM(R29:R45)</f>
        <v>0</v>
      </c>
      <c r="S28" s="58">
        <v>0</v>
      </c>
      <c r="T28" s="59">
        <f>SUM(T29:T45)-30</f>
        <v>45</v>
      </c>
      <c r="U28" s="55">
        <f>SUM(U29:U45)</f>
        <v>15</v>
      </c>
      <c r="V28" s="55">
        <f>SUM(V29:V45)</f>
        <v>0</v>
      </c>
      <c r="W28" s="55">
        <f>SUM(W29:W45)</f>
        <v>0</v>
      </c>
      <c r="X28" s="55">
        <f>SUM(X29:X45)</f>
        <v>0</v>
      </c>
      <c r="Y28" s="56">
        <f>SUM(Y29:Y45)-3</f>
        <v>12</v>
      </c>
      <c r="Z28" s="57">
        <f>SUM(Z29:Z45)-30</f>
        <v>90</v>
      </c>
      <c r="AA28" s="55">
        <f>SUM(AA29:AA45)</f>
        <v>45</v>
      </c>
      <c r="AB28" s="55">
        <f>SUM(AB29:AB45)</f>
        <v>0</v>
      </c>
      <c r="AC28" s="55">
        <f>SUM(AC29:AC45)</f>
        <v>0</v>
      </c>
      <c r="AD28" s="55">
        <f>SUM(AD29:AD45)</f>
        <v>0</v>
      </c>
      <c r="AE28" s="58">
        <f>SUM(AE29:AE45)-3</f>
        <v>18</v>
      </c>
      <c r="AF28" s="57">
        <f>SUM(AF29:AF45)-30</f>
        <v>30</v>
      </c>
      <c r="AG28" s="55">
        <f>SUM(AG29:AG45)</f>
        <v>0</v>
      </c>
      <c r="AH28" s="55">
        <f>SUM(AH29:AH45)</f>
        <v>0</v>
      </c>
      <c r="AI28" s="55">
        <f>SUM(AI29:AI45)</f>
        <v>0</v>
      </c>
      <c r="AJ28" s="55">
        <f>SUM(AJ29:AJ45)</f>
        <v>0</v>
      </c>
      <c r="AK28" s="58">
        <f>SUM(AK29:AK45)-3</f>
        <v>7</v>
      </c>
    </row>
    <row r="29" spans="2:37" s="17" customFormat="1" ht="15">
      <c r="B29" s="81"/>
      <c r="C29" s="127" t="s">
        <v>40</v>
      </c>
      <c r="D29" s="117" t="s">
        <v>41</v>
      </c>
      <c r="E29" s="86" t="s">
        <v>25</v>
      </c>
      <c r="F29" s="49" t="s">
        <v>7</v>
      </c>
      <c r="G29" s="50">
        <f>SUM(H29:L29)</f>
        <v>30</v>
      </c>
      <c r="H29" s="50">
        <f>SUM(N29,T29,Z29,AF29)</f>
        <v>15</v>
      </c>
      <c r="I29" s="50">
        <f t="shared" si="18"/>
        <v>15</v>
      </c>
      <c r="J29" s="50">
        <f t="shared" si="18"/>
        <v>0</v>
      </c>
      <c r="K29" s="50">
        <f t="shared" si="18"/>
        <v>0</v>
      </c>
      <c r="L29" s="50">
        <f t="shared" si="18"/>
        <v>0</v>
      </c>
      <c r="M29" s="70">
        <f t="shared" si="18"/>
        <v>3</v>
      </c>
      <c r="N29" s="51"/>
      <c r="O29" s="49"/>
      <c r="P29" s="49"/>
      <c r="Q29" s="49"/>
      <c r="R29" s="49"/>
      <c r="S29" s="52"/>
      <c r="T29" s="53"/>
      <c r="U29" s="49"/>
      <c r="V29" s="49"/>
      <c r="W29" s="49"/>
      <c r="X29" s="49"/>
      <c r="Y29" s="54"/>
      <c r="Z29" s="51">
        <v>15</v>
      </c>
      <c r="AA29" s="49">
        <v>15</v>
      </c>
      <c r="AB29" s="49"/>
      <c r="AC29" s="49"/>
      <c r="AD29" s="49"/>
      <c r="AE29" s="52">
        <v>3</v>
      </c>
      <c r="AF29" s="51"/>
      <c r="AG29" s="49"/>
      <c r="AH29" s="49"/>
      <c r="AI29" s="49"/>
      <c r="AJ29" s="49"/>
      <c r="AK29" s="52"/>
    </row>
    <row r="30" spans="2:37" s="17" customFormat="1" ht="15">
      <c r="B30" s="82"/>
      <c r="C30" s="128"/>
      <c r="D30" s="110"/>
      <c r="E30" s="71" t="s">
        <v>26</v>
      </c>
      <c r="F30" s="1" t="s">
        <v>89</v>
      </c>
      <c r="G30" s="1">
        <f aca="true" t="shared" si="19" ref="G30:G45">SUM(H30:L30)</f>
        <v>30</v>
      </c>
      <c r="H30" s="1">
        <f aca="true" t="shared" si="20" ref="H30:H37">SUM(N30,T30,Z30,AF30)</f>
        <v>15</v>
      </c>
      <c r="I30" s="1">
        <f aca="true" t="shared" si="21" ref="I30:I37">SUM(O30,U30,AA30,AG30)</f>
        <v>15</v>
      </c>
      <c r="J30" s="1">
        <f aca="true" t="shared" si="22" ref="J30:J37">SUM(P30,V30,AB30,AH30)</f>
        <v>0</v>
      </c>
      <c r="K30" s="1">
        <f aca="true" t="shared" si="23" ref="K30:K37">SUM(Q30,W30,AC30,AI30)</f>
        <v>0</v>
      </c>
      <c r="L30" s="1">
        <f aca="true" t="shared" si="24" ref="L30:L37">SUM(R30,X30,AD30,AJ30)</f>
        <v>0</v>
      </c>
      <c r="M30" s="30">
        <f aca="true" t="shared" si="25" ref="M30:M37">SUM(S30,Y30,AE30,AK30)</f>
        <v>3</v>
      </c>
      <c r="N30" s="33"/>
      <c r="O30" s="9"/>
      <c r="P30" s="9"/>
      <c r="Q30" s="9"/>
      <c r="R30" s="9"/>
      <c r="S30" s="34"/>
      <c r="T30" s="26"/>
      <c r="U30" s="9"/>
      <c r="V30" s="9"/>
      <c r="W30" s="9"/>
      <c r="X30" s="9"/>
      <c r="Y30" s="22"/>
      <c r="Z30" s="33">
        <v>15</v>
      </c>
      <c r="AA30" s="9">
        <v>15</v>
      </c>
      <c r="AB30" s="9"/>
      <c r="AC30" s="9"/>
      <c r="AD30" s="9"/>
      <c r="AE30" s="34">
        <v>3</v>
      </c>
      <c r="AF30" s="33"/>
      <c r="AG30" s="9"/>
      <c r="AH30" s="9"/>
      <c r="AI30" s="9"/>
      <c r="AJ30" s="9"/>
      <c r="AK30" s="34"/>
    </row>
    <row r="31" spans="2:37" s="17" customFormat="1" ht="15">
      <c r="B31" s="82"/>
      <c r="C31" s="128"/>
      <c r="D31" s="110"/>
      <c r="E31" s="16" t="s">
        <v>27</v>
      </c>
      <c r="F31" s="9" t="s">
        <v>7</v>
      </c>
      <c r="G31" s="1">
        <f t="shared" si="19"/>
        <v>30</v>
      </c>
      <c r="H31" s="1">
        <f t="shared" si="20"/>
        <v>15</v>
      </c>
      <c r="I31" s="1">
        <f t="shared" si="21"/>
        <v>15</v>
      </c>
      <c r="J31" s="1">
        <f t="shared" si="22"/>
        <v>0</v>
      </c>
      <c r="K31" s="1">
        <f t="shared" si="23"/>
        <v>0</v>
      </c>
      <c r="L31" s="1">
        <f t="shared" si="24"/>
        <v>0</v>
      </c>
      <c r="M31" s="30">
        <f t="shared" si="25"/>
        <v>4</v>
      </c>
      <c r="N31" s="33"/>
      <c r="O31" s="9"/>
      <c r="P31" s="9"/>
      <c r="Q31" s="9"/>
      <c r="R31" s="9"/>
      <c r="S31" s="34"/>
      <c r="T31" s="26">
        <v>15</v>
      </c>
      <c r="U31" s="9">
        <v>15</v>
      </c>
      <c r="V31" s="9"/>
      <c r="W31" s="9"/>
      <c r="X31" s="9"/>
      <c r="Y31" s="22">
        <v>4</v>
      </c>
      <c r="Z31" s="33"/>
      <c r="AA31" s="9"/>
      <c r="AB31" s="9"/>
      <c r="AC31" s="9"/>
      <c r="AD31" s="9"/>
      <c r="AE31" s="34"/>
      <c r="AF31" s="33"/>
      <c r="AG31" s="9"/>
      <c r="AH31" s="9"/>
      <c r="AI31" s="9"/>
      <c r="AJ31" s="9"/>
      <c r="AK31" s="34"/>
    </row>
    <row r="32" spans="2:37" s="17" customFormat="1" ht="15">
      <c r="B32" s="82"/>
      <c r="C32" s="128"/>
      <c r="D32" s="110"/>
      <c r="E32" s="16" t="s">
        <v>28</v>
      </c>
      <c r="F32" s="9" t="s">
        <v>7</v>
      </c>
      <c r="G32" s="1">
        <f t="shared" si="19"/>
        <v>15</v>
      </c>
      <c r="H32" s="1">
        <f t="shared" si="20"/>
        <v>15</v>
      </c>
      <c r="I32" s="1">
        <f t="shared" si="21"/>
        <v>0</v>
      </c>
      <c r="J32" s="1">
        <f t="shared" si="22"/>
        <v>0</v>
      </c>
      <c r="K32" s="1">
        <f t="shared" si="23"/>
        <v>0</v>
      </c>
      <c r="L32" s="1">
        <f t="shared" si="24"/>
        <v>0</v>
      </c>
      <c r="M32" s="30">
        <f t="shared" si="25"/>
        <v>2</v>
      </c>
      <c r="N32" s="33"/>
      <c r="O32" s="9"/>
      <c r="P32" s="9"/>
      <c r="Q32" s="9"/>
      <c r="R32" s="9"/>
      <c r="S32" s="34"/>
      <c r="T32" s="26">
        <v>15</v>
      </c>
      <c r="U32" s="9"/>
      <c r="V32" s="9"/>
      <c r="W32" s="9"/>
      <c r="X32" s="9"/>
      <c r="Y32" s="22">
        <v>2</v>
      </c>
      <c r="Z32" s="33"/>
      <c r="AA32" s="9"/>
      <c r="AB32" s="9"/>
      <c r="AC32" s="9"/>
      <c r="AD32" s="9"/>
      <c r="AE32" s="34"/>
      <c r="AF32" s="33"/>
      <c r="AG32" s="9"/>
      <c r="AH32" s="9"/>
      <c r="AI32" s="9"/>
      <c r="AJ32" s="9"/>
      <c r="AK32" s="34"/>
    </row>
    <row r="33" spans="2:37" s="17" customFormat="1" ht="15">
      <c r="B33" s="82"/>
      <c r="C33" s="128"/>
      <c r="D33" s="110"/>
      <c r="E33" s="85" t="s">
        <v>29</v>
      </c>
      <c r="F33" s="9" t="s">
        <v>7</v>
      </c>
      <c r="G33" s="1">
        <f t="shared" si="19"/>
        <v>30</v>
      </c>
      <c r="H33" s="1">
        <f t="shared" si="20"/>
        <v>15</v>
      </c>
      <c r="I33" s="1">
        <f t="shared" si="21"/>
        <v>15</v>
      </c>
      <c r="J33" s="1">
        <f t="shared" si="22"/>
        <v>0</v>
      </c>
      <c r="K33" s="1">
        <f t="shared" si="23"/>
        <v>0</v>
      </c>
      <c r="L33" s="1">
        <f t="shared" si="24"/>
        <v>0</v>
      </c>
      <c r="M33" s="30">
        <f t="shared" si="25"/>
        <v>2</v>
      </c>
      <c r="N33" s="33"/>
      <c r="O33" s="9"/>
      <c r="P33" s="9"/>
      <c r="Q33" s="9"/>
      <c r="R33" s="9"/>
      <c r="S33" s="34"/>
      <c r="T33" s="26"/>
      <c r="U33" s="9"/>
      <c r="V33" s="9"/>
      <c r="W33" s="9"/>
      <c r="X33" s="9"/>
      <c r="Y33" s="22"/>
      <c r="Z33" s="33">
        <v>15</v>
      </c>
      <c r="AA33" s="9">
        <v>15</v>
      </c>
      <c r="AB33" s="9"/>
      <c r="AC33" s="9"/>
      <c r="AD33" s="9"/>
      <c r="AE33" s="34">
        <v>2</v>
      </c>
      <c r="AF33" s="33"/>
      <c r="AG33" s="9"/>
      <c r="AH33" s="9"/>
      <c r="AI33" s="9"/>
      <c r="AJ33" s="9"/>
      <c r="AK33" s="34"/>
    </row>
    <row r="34" spans="2:37" s="17" customFormat="1" ht="15">
      <c r="B34" s="82"/>
      <c r="C34" s="128"/>
      <c r="D34" s="110"/>
      <c r="E34" s="16" t="s">
        <v>30</v>
      </c>
      <c r="F34" s="9" t="s">
        <v>7</v>
      </c>
      <c r="G34" s="1">
        <f t="shared" si="19"/>
        <v>15</v>
      </c>
      <c r="H34" s="1">
        <f t="shared" si="20"/>
        <v>15</v>
      </c>
      <c r="I34" s="1">
        <f t="shared" si="21"/>
        <v>0</v>
      </c>
      <c r="J34" s="1">
        <f t="shared" si="22"/>
        <v>0</v>
      </c>
      <c r="K34" s="1">
        <f t="shared" si="23"/>
        <v>0</v>
      </c>
      <c r="L34" s="1">
        <f t="shared" si="24"/>
        <v>0</v>
      </c>
      <c r="M34" s="30">
        <f t="shared" si="25"/>
        <v>2</v>
      </c>
      <c r="N34" s="33"/>
      <c r="O34" s="9"/>
      <c r="P34" s="9"/>
      <c r="Q34" s="9"/>
      <c r="R34" s="9"/>
      <c r="S34" s="34"/>
      <c r="T34" s="26"/>
      <c r="U34" s="9"/>
      <c r="V34" s="9"/>
      <c r="W34" s="9"/>
      <c r="X34" s="9"/>
      <c r="Y34" s="22"/>
      <c r="Z34" s="33">
        <v>15</v>
      </c>
      <c r="AA34" s="9"/>
      <c r="AB34" s="9"/>
      <c r="AC34" s="9"/>
      <c r="AD34" s="9"/>
      <c r="AE34" s="34">
        <v>2</v>
      </c>
      <c r="AF34" s="33"/>
      <c r="AG34" s="9"/>
      <c r="AH34" s="9"/>
      <c r="AI34" s="9"/>
      <c r="AJ34" s="9"/>
      <c r="AK34" s="34"/>
    </row>
    <row r="35" spans="2:37" s="17" customFormat="1" ht="15">
      <c r="B35" s="82"/>
      <c r="C35" s="128"/>
      <c r="D35" s="110"/>
      <c r="E35" s="16" t="s">
        <v>32</v>
      </c>
      <c r="F35" s="9" t="s">
        <v>7</v>
      </c>
      <c r="G35" s="1">
        <f>SUM(H35:L35)</f>
        <v>15</v>
      </c>
      <c r="H35" s="1">
        <f aca="true" t="shared" si="26" ref="H35:M35">SUM(N35,T35,Z35,AF35)</f>
        <v>15</v>
      </c>
      <c r="I35" s="1">
        <f t="shared" si="26"/>
        <v>0</v>
      </c>
      <c r="J35" s="1">
        <f t="shared" si="26"/>
        <v>0</v>
      </c>
      <c r="K35" s="1">
        <f t="shared" si="26"/>
        <v>0</v>
      </c>
      <c r="L35" s="1">
        <f t="shared" si="26"/>
        <v>0</v>
      </c>
      <c r="M35" s="30">
        <f t="shared" si="26"/>
        <v>1</v>
      </c>
      <c r="N35" s="33"/>
      <c r="O35" s="9"/>
      <c r="P35" s="9"/>
      <c r="Q35" s="9"/>
      <c r="R35" s="9"/>
      <c r="S35" s="34"/>
      <c r="T35" s="26"/>
      <c r="U35" s="9"/>
      <c r="V35" s="9"/>
      <c r="W35" s="9"/>
      <c r="X35" s="9"/>
      <c r="Y35" s="22"/>
      <c r="Z35" s="33"/>
      <c r="AA35" s="9"/>
      <c r="AB35" s="9"/>
      <c r="AC35" s="9"/>
      <c r="AD35" s="9"/>
      <c r="AE35" s="34"/>
      <c r="AF35" s="33">
        <v>15</v>
      </c>
      <c r="AG35" s="9"/>
      <c r="AH35" s="9"/>
      <c r="AI35" s="9"/>
      <c r="AJ35" s="9"/>
      <c r="AK35" s="34">
        <v>1</v>
      </c>
    </row>
    <row r="36" spans="2:37" s="17" customFormat="1" ht="15">
      <c r="B36" s="83"/>
      <c r="C36" s="128"/>
      <c r="D36" s="110"/>
      <c r="E36" s="16" t="s">
        <v>31</v>
      </c>
      <c r="F36" s="9" t="s">
        <v>7</v>
      </c>
      <c r="G36" s="1">
        <f t="shared" si="19"/>
        <v>15</v>
      </c>
      <c r="H36" s="1">
        <f t="shared" si="20"/>
        <v>15</v>
      </c>
      <c r="I36" s="1">
        <f t="shared" si="21"/>
        <v>0</v>
      </c>
      <c r="J36" s="1">
        <f t="shared" si="22"/>
        <v>0</v>
      </c>
      <c r="K36" s="1">
        <f t="shared" si="23"/>
        <v>0</v>
      </c>
      <c r="L36" s="1">
        <f t="shared" si="24"/>
        <v>0</v>
      </c>
      <c r="M36" s="30">
        <f t="shared" si="25"/>
        <v>2</v>
      </c>
      <c r="N36" s="33"/>
      <c r="O36" s="9"/>
      <c r="P36" s="9"/>
      <c r="Q36" s="9"/>
      <c r="R36" s="9"/>
      <c r="S36" s="34"/>
      <c r="T36" s="26"/>
      <c r="U36" s="9"/>
      <c r="V36" s="9"/>
      <c r="W36" s="9"/>
      <c r="X36" s="9"/>
      <c r="Y36" s="22"/>
      <c r="Z36" s="33">
        <v>15</v>
      </c>
      <c r="AA36" s="9"/>
      <c r="AB36" s="9"/>
      <c r="AC36" s="9"/>
      <c r="AD36" s="9"/>
      <c r="AE36" s="34">
        <v>2</v>
      </c>
      <c r="AF36" s="33"/>
      <c r="AG36" s="9"/>
      <c r="AH36" s="9"/>
      <c r="AI36" s="9"/>
      <c r="AJ36" s="9"/>
      <c r="AK36" s="34"/>
    </row>
    <row r="37" spans="2:37" s="17" customFormat="1" ht="15">
      <c r="B37" s="82"/>
      <c r="C37" s="128"/>
      <c r="D37" s="110" t="s">
        <v>42</v>
      </c>
      <c r="E37" s="87" t="s">
        <v>33</v>
      </c>
      <c r="F37" s="38" t="s">
        <v>7</v>
      </c>
      <c r="G37" s="38">
        <f t="shared" si="19"/>
        <v>15</v>
      </c>
      <c r="H37" s="38">
        <f t="shared" si="20"/>
        <v>15</v>
      </c>
      <c r="I37" s="38">
        <f t="shared" si="21"/>
        <v>0</v>
      </c>
      <c r="J37" s="38">
        <f t="shared" si="22"/>
        <v>0</v>
      </c>
      <c r="K37" s="38">
        <f t="shared" si="23"/>
        <v>0</v>
      </c>
      <c r="L37" s="38">
        <f t="shared" si="24"/>
        <v>0</v>
      </c>
      <c r="M37" s="41">
        <f t="shared" si="25"/>
        <v>3</v>
      </c>
      <c r="N37" s="40"/>
      <c r="O37" s="38"/>
      <c r="P37" s="38"/>
      <c r="Q37" s="38"/>
      <c r="R37" s="38"/>
      <c r="S37" s="41"/>
      <c r="T37" s="42">
        <v>15</v>
      </c>
      <c r="U37" s="38"/>
      <c r="V37" s="38"/>
      <c r="W37" s="38"/>
      <c r="X37" s="38"/>
      <c r="Y37" s="39">
        <v>3</v>
      </c>
      <c r="Z37" s="40"/>
      <c r="AA37" s="38"/>
      <c r="AB37" s="38"/>
      <c r="AC37" s="38"/>
      <c r="AD37" s="38"/>
      <c r="AE37" s="41"/>
      <c r="AF37" s="40"/>
      <c r="AG37" s="38"/>
      <c r="AH37" s="38"/>
      <c r="AI37" s="38"/>
      <c r="AJ37" s="38"/>
      <c r="AK37" s="41"/>
    </row>
    <row r="38" spans="2:37" s="17" customFormat="1" ht="15">
      <c r="B38" s="82"/>
      <c r="C38" s="128"/>
      <c r="D38" s="110"/>
      <c r="E38" s="78" t="s">
        <v>35</v>
      </c>
      <c r="F38" s="38" t="s">
        <v>7</v>
      </c>
      <c r="G38" s="38">
        <f t="shared" si="19"/>
        <v>15</v>
      </c>
      <c r="H38" s="38">
        <f aca="true" t="shared" si="27" ref="H38:H45">SUM(N38,T38,Z38,AF38)</f>
        <v>15</v>
      </c>
      <c r="I38" s="38">
        <f aca="true" t="shared" si="28" ref="I38:I45">SUM(O38,U38,AA38,AG38)</f>
        <v>0</v>
      </c>
      <c r="J38" s="38">
        <f aca="true" t="shared" si="29" ref="J38:J45">SUM(P38,V38,AB38,AH38)</f>
        <v>0</v>
      </c>
      <c r="K38" s="38">
        <f aca="true" t="shared" si="30" ref="K38:K45">SUM(Q38,W38,AC38,AI38)</f>
        <v>0</v>
      </c>
      <c r="L38" s="38">
        <f aca="true" t="shared" si="31" ref="L38:L45">SUM(R38,X38,AD38,AJ38)</f>
        <v>0</v>
      </c>
      <c r="M38" s="41">
        <f aca="true" t="shared" si="32" ref="M38:M45">SUM(S38,Y38,AE38,AK38)</f>
        <v>3</v>
      </c>
      <c r="N38" s="40"/>
      <c r="O38" s="38"/>
      <c r="P38" s="38"/>
      <c r="Q38" s="38"/>
      <c r="R38" s="38"/>
      <c r="S38" s="41"/>
      <c r="T38" s="42">
        <v>15</v>
      </c>
      <c r="U38" s="38"/>
      <c r="V38" s="38"/>
      <c r="W38" s="38"/>
      <c r="X38" s="38"/>
      <c r="Y38" s="39">
        <v>3</v>
      </c>
      <c r="Z38" s="40"/>
      <c r="AA38" s="38"/>
      <c r="AB38" s="38"/>
      <c r="AC38" s="38"/>
      <c r="AD38" s="38"/>
      <c r="AE38" s="41"/>
      <c r="AF38" s="40"/>
      <c r="AG38" s="38"/>
      <c r="AH38" s="38"/>
      <c r="AI38" s="38"/>
      <c r="AJ38" s="38"/>
      <c r="AK38" s="41"/>
    </row>
    <row r="39" spans="2:37" s="17" customFormat="1" ht="15">
      <c r="B39" s="82"/>
      <c r="C39" s="128"/>
      <c r="D39" s="110"/>
      <c r="E39" s="78" t="s">
        <v>34</v>
      </c>
      <c r="F39" s="38" t="s">
        <v>7</v>
      </c>
      <c r="G39" s="38">
        <f t="shared" si="19"/>
        <v>15</v>
      </c>
      <c r="H39" s="38">
        <f t="shared" si="27"/>
        <v>15</v>
      </c>
      <c r="I39" s="38">
        <f t="shared" si="28"/>
        <v>0</v>
      </c>
      <c r="J39" s="38">
        <f t="shared" si="29"/>
        <v>0</v>
      </c>
      <c r="K39" s="38">
        <f t="shared" si="30"/>
        <v>0</v>
      </c>
      <c r="L39" s="38">
        <f t="shared" si="31"/>
        <v>0</v>
      </c>
      <c r="M39" s="41">
        <f t="shared" si="32"/>
        <v>3</v>
      </c>
      <c r="N39" s="40"/>
      <c r="O39" s="38"/>
      <c r="P39" s="38"/>
      <c r="Q39" s="38"/>
      <c r="R39" s="38"/>
      <c r="S39" s="41"/>
      <c r="T39" s="42">
        <v>15</v>
      </c>
      <c r="U39" s="38"/>
      <c r="V39" s="38"/>
      <c r="W39" s="38"/>
      <c r="X39" s="38"/>
      <c r="Y39" s="39">
        <v>3</v>
      </c>
      <c r="Z39" s="40"/>
      <c r="AA39" s="38"/>
      <c r="AB39" s="38"/>
      <c r="AC39" s="38"/>
      <c r="AD39" s="38"/>
      <c r="AE39" s="41"/>
      <c r="AF39" s="40"/>
      <c r="AG39" s="38"/>
      <c r="AH39" s="38"/>
      <c r="AI39" s="38"/>
      <c r="AJ39" s="38"/>
      <c r="AK39" s="41"/>
    </row>
    <row r="40" spans="2:37" s="17" customFormat="1" ht="15">
      <c r="B40" s="82"/>
      <c r="C40" s="128"/>
      <c r="D40" s="110"/>
      <c r="E40" s="77" t="s">
        <v>37</v>
      </c>
      <c r="F40" s="9" t="s">
        <v>7</v>
      </c>
      <c r="G40" s="1">
        <f t="shared" si="19"/>
        <v>15</v>
      </c>
      <c r="H40" s="1">
        <f t="shared" si="27"/>
        <v>15</v>
      </c>
      <c r="I40" s="1">
        <f t="shared" si="28"/>
        <v>0</v>
      </c>
      <c r="J40" s="1">
        <f t="shared" si="29"/>
        <v>0</v>
      </c>
      <c r="K40" s="1">
        <f t="shared" si="30"/>
        <v>0</v>
      </c>
      <c r="L40" s="1">
        <f t="shared" si="31"/>
        <v>0</v>
      </c>
      <c r="M40" s="30">
        <f t="shared" si="32"/>
        <v>3</v>
      </c>
      <c r="N40" s="33"/>
      <c r="O40" s="9"/>
      <c r="P40" s="9"/>
      <c r="Q40" s="9"/>
      <c r="R40" s="9"/>
      <c r="S40" s="34"/>
      <c r="T40" s="26"/>
      <c r="U40" s="9"/>
      <c r="V40" s="9"/>
      <c r="W40" s="9"/>
      <c r="X40" s="9"/>
      <c r="Y40" s="22"/>
      <c r="Z40" s="33">
        <v>15</v>
      </c>
      <c r="AA40" s="9"/>
      <c r="AB40" s="9"/>
      <c r="AC40" s="9"/>
      <c r="AD40" s="9"/>
      <c r="AE40" s="34">
        <v>3</v>
      </c>
      <c r="AF40" s="33"/>
      <c r="AG40" s="9"/>
      <c r="AH40" s="9"/>
      <c r="AI40" s="9"/>
      <c r="AJ40" s="9"/>
      <c r="AK40" s="34"/>
    </row>
    <row r="41" spans="2:37" s="17" customFormat="1" ht="15">
      <c r="B41" s="82"/>
      <c r="C41" s="128"/>
      <c r="D41" s="110"/>
      <c r="E41" s="77" t="s">
        <v>36</v>
      </c>
      <c r="F41" s="9" t="s">
        <v>7</v>
      </c>
      <c r="G41" s="1">
        <f t="shared" si="19"/>
        <v>15</v>
      </c>
      <c r="H41" s="1">
        <f t="shared" si="27"/>
        <v>15</v>
      </c>
      <c r="I41" s="1">
        <f t="shared" si="28"/>
        <v>0</v>
      </c>
      <c r="J41" s="1">
        <f t="shared" si="29"/>
        <v>0</v>
      </c>
      <c r="K41" s="1">
        <f t="shared" si="30"/>
        <v>0</v>
      </c>
      <c r="L41" s="1">
        <f t="shared" si="31"/>
        <v>0</v>
      </c>
      <c r="M41" s="30">
        <f t="shared" si="32"/>
        <v>3</v>
      </c>
      <c r="N41" s="33"/>
      <c r="O41" s="9"/>
      <c r="P41" s="9"/>
      <c r="Q41" s="9"/>
      <c r="R41" s="9"/>
      <c r="S41" s="34"/>
      <c r="T41" s="26"/>
      <c r="U41" s="9"/>
      <c r="V41" s="9"/>
      <c r="W41" s="9"/>
      <c r="X41" s="9"/>
      <c r="Y41" s="22"/>
      <c r="Z41" s="33">
        <v>15</v>
      </c>
      <c r="AA41" s="9"/>
      <c r="AB41" s="9"/>
      <c r="AC41" s="9"/>
      <c r="AD41" s="9"/>
      <c r="AE41" s="34">
        <v>3</v>
      </c>
      <c r="AF41" s="33"/>
      <c r="AG41" s="9"/>
      <c r="AH41" s="9"/>
      <c r="AI41" s="9"/>
      <c r="AJ41" s="9"/>
      <c r="AK41" s="34"/>
    </row>
    <row r="42" spans="2:37" s="17" customFormat="1" ht="15">
      <c r="B42" s="82"/>
      <c r="C42" s="128"/>
      <c r="D42" s="110"/>
      <c r="E42" s="77" t="s">
        <v>34</v>
      </c>
      <c r="F42" s="9" t="s">
        <v>7</v>
      </c>
      <c r="G42" s="9">
        <f t="shared" si="19"/>
        <v>15</v>
      </c>
      <c r="H42" s="9">
        <f t="shared" si="27"/>
        <v>15</v>
      </c>
      <c r="I42" s="9">
        <f t="shared" si="28"/>
        <v>0</v>
      </c>
      <c r="J42" s="9">
        <f t="shared" si="29"/>
        <v>0</v>
      </c>
      <c r="K42" s="9">
        <f t="shared" si="30"/>
        <v>0</v>
      </c>
      <c r="L42" s="9">
        <f t="shared" si="31"/>
        <v>0</v>
      </c>
      <c r="M42" s="34">
        <f t="shared" si="32"/>
        <v>3</v>
      </c>
      <c r="N42" s="33"/>
      <c r="O42" s="9"/>
      <c r="P42" s="9"/>
      <c r="Q42" s="9"/>
      <c r="R42" s="9"/>
      <c r="S42" s="34"/>
      <c r="T42" s="26"/>
      <c r="U42" s="9"/>
      <c r="V42" s="9"/>
      <c r="W42" s="9"/>
      <c r="X42" s="9"/>
      <c r="Y42" s="22"/>
      <c r="Z42" s="33">
        <v>15</v>
      </c>
      <c r="AA42" s="9"/>
      <c r="AB42" s="9"/>
      <c r="AC42" s="9"/>
      <c r="AD42" s="9"/>
      <c r="AE42" s="34">
        <v>3</v>
      </c>
      <c r="AF42" s="33"/>
      <c r="AG42" s="9"/>
      <c r="AH42" s="9"/>
      <c r="AI42" s="9"/>
      <c r="AJ42" s="9"/>
      <c r="AK42" s="34"/>
    </row>
    <row r="43" spans="2:37" s="17" customFormat="1" ht="15">
      <c r="B43" s="82"/>
      <c r="C43" s="128"/>
      <c r="D43" s="110"/>
      <c r="E43" s="60" t="s">
        <v>38</v>
      </c>
      <c r="F43" s="38" t="s">
        <v>7</v>
      </c>
      <c r="G43" s="38">
        <f t="shared" si="19"/>
        <v>15</v>
      </c>
      <c r="H43" s="38">
        <f t="shared" si="27"/>
        <v>15</v>
      </c>
      <c r="I43" s="38">
        <f t="shared" si="28"/>
        <v>0</v>
      </c>
      <c r="J43" s="38">
        <f t="shared" si="29"/>
        <v>0</v>
      </c>
      <c r="K43" s="38">
        <f t="shared" si="30"/>
        <v>0</v>
      </c>
      <c r="L43" s="38">
        <f t="shared" si="31"/>
        <v>0</v>
      </c>
      <c r="M43" s="41">
        <f t="shared" si="32"/>
        <v>3</v>
      </c>
      <c r="N43" s="40"/>
      <c r="O43" s="38"/>
      <c r="P43" s="38"/>
      <c r="Q43" s="38"/>
      <c r="R43" s="38"/>
      <c r="S43" s="41"/>
      <c r="T43" s="42"/>
      <c r="U43" s="38"/>
      <c r="V43" s="38"/>
      <c r="W43" s="38"/>
      <c r="X43" s="38"/>
      <c r="Y43" s="39"/>
      <c r="Z43" s="40"/>
      <c r="AA43" s="38"/>
      <c r="AB43" s="38"/>
      <c r="AC43" s="38"/>
      <c r="AD43" s="38"/>
      <c r="AE43" s="41"/>
      <c r="AF43" s="40">
        <v>15</v>
      </c>
      <c r="AG43" s="38"/>
      <c r="AH43" s="38"/>
      <c r="AI43" s="38"/>
      <c r="AJ43" s="38"/>
      <c r="AK43" s="41">
        <v>3</v>
      </c>
    </row>
    <row r="44" spans="2:37" s="17" customFormat="1" ht="15">
      <c r="B44" s="82"/>
      <c r="C44" s="128"/>
      <c r="D44" s="110"/>
      <c r="E44" s="80" t="s">
        <v>39</v>
      </c>
      <c r="F44" s="38" t="s">
        <v>7</v>
      </c>
      <c r="G44" s="38">
        <f t="shared" si="19"/>
        <v>15</v>
      </c>
      <c r="H44" s="38">
        <f t="shared" si="27"/>
        <v>15</v>
      </c>
      <c r="I44" s="38">
        <f t="shared" si="28"/>
        <v>0</v>
      </c>
      <c r="J44" s="38">
        <f t="shared" si="29"/>
        <v>0</v>
      </c>
      <c r="K44" s="38">
        <f t="shared" si="30"/>
        <v>0</v>
      </c>
      <c r="L44" s="38">
        <f t="shared" si="31"/>
        <v>0</v>
      </c>
      <c r="M44" s="41">
        <f t="shared" si="32"/>
        <v>3</v>
      </c>
      <c r="N44" s="40"/>
      <c r="O44" s="38"/>
      <c r="P44" s="38"/>
      <c r="Q44" s="38"/>
      <c r="R44" s="38"/>
      <c r="S44" s="41"/>
      <c r="T44" s="42"/>
      <c r="U44" s="38"/>
      <c r="V44" s="38"/>
      <c r="W44" s="38"/>
      <c r="X44" s="38"/>
      <c r="Y44" s="39"/>
      <c r="Z44" s="40"/>
      <c r="AA44" s="38"/>
      <c r="AB44" s="38"/>
      <c r="AC44" s="38"/>
      <c r="AD44" s="38"/>
      <c r="AE44" s="41"/>
      <c r="AF44" s="40">
        <v>15</v>
      </c>
      <c r="AG44" s="38"/>
      <c r="AH44" s="38"/>
      <c r="AI44" s="38"/>
      <c r="AJ44" s="38"/>
      <c r="AK44" s="41">
        <v>3</v>
      </c>
    </row>
    <row r="45" spans="2:37" s="17" customFormat="1" ht="15.75" thickBot="1">
      <c r="B45" s="84"/>
      <c r="C45" s="129"/>
      <c r="D45" s="111"/>
      <c r="E45" s="79" t="s">
        <v>34</v>
      </c>
      <c r="F45" s="61" t="s">
        <v>7</v>
      </c>
      <c r="G45" s="61">
        <f t="shared" si="19"/>
        <v>15</v>
      </c>
      <c r="H45" s="61">
        <f t="shared" si="27"/>
        <v>15</v>
      </c>
      <c r="I45" s="61">
        <f t="shared" si="28"/>
        <v>0</v>
      </c>
      <c r="J45" s="61">
        <f t="shared" si="29"/>
        <v>0</v>
      </c>
      <c r="K45" s="61">
        <f t="shared" si="30"/>
        <v>0</v>
      </c>
      <c r="L45" s="61">
        <f t="shared" si="31"/>
        <v>0</v>
      </c>
      <c r="M45" s="62">
        <f t="shared" si="32"/>
        <v>3</v>
      </c>
      <c r="N45" s="63"/>
      <c r="O45" s="61"/>
      <c r="P45" s="61"/>
      <c r="Q45" s="61"/>
      <c r="R45" s="61"/>
      <c r="S45" s="62"/>
      <c r="T45" s="64"/>
      <c r="U45" s="61"/>
      <c r="V45" s="61"/>
      <c r="W45" s="61"/>
      <c r="X45" s="61"/>
      <c r="Y45" s="65"/>
      <c r="Z45" s="63"/>
      <c r="AA45" s="61"/>
      <c r="AB45" s="61"/>
      <c r="AC45" s="61"/>
      <c r="AD45" s="61"/>
      <c r="AE45" s="62"/>
      <c r="AF45" s="63">
        <v>15</v>
      </c>
      <c r="AG45" s="61"/>
      <c r="AH45" s="61"/>
      <c r="AI45" s="61"/>
      <c r="AJ45" s="61"/>
      <c r="AK45" s="62">
        <v>3</v>
      </c>
    </row>
    <row r="46" spans="2:37" ht="15">
      <c r="B46" s="124" t="s">
        <v>94</v>
      </c>
      <c r="C46" s="125"/>
      <c r="D46" s="125"/>
      <c r="E46" s="126"/>
      <c r="F46" s="43"/>
      <c r="G46" s="43">
        <f>SUM(G47:G51)</f>
        <v>96</v>
      </c>
      <c r="H46" s="43">
        <f aca="true" t="shared" si="33" ref="H46:M46">SUM(N46,T46,Z46,AF46)</f>
        <v>21</v>
      </c>
      <c r="I46" s="43">
        <f t="shared" si="33"/>
        <v>0</v>
      </c>
      <c r="J46" s="43">
        <f t="shared" si="33"/>
        <v>30</v>
      </c>
      <c r="K46" s="43">
        <f t="shared" si="33"/>
        <v>0</v>
      </c>
      <c r="L46" s="43">
        <f t="shared" si="33"/>
        <v>0</v>
      </c>
      <c r="M46" s="43">
        <f t="shared" si="33"/>
        <v>9</v>
      </c>
      <c r="N46" s="44">
        <f aca="true" t="shared" si="34" ref="N46:AK46">SUM(N47:N52)</f>
        <v>6</v>
      </c>
      <c r="O46" s="45">
        <f t="shared" si="34"/>
        <v>0</v>
      </c>
      <c r="P46" s="45">
        <f t="shared" si="34"/>
        <v>0</v>
      </c>
      <c r="Q46" s="45">
        <f t="shared" si="34"/>
        <v>0</v>
      </c>
      <c r="R46" s="45">
        <f t="shared" si="34"/>
        <v>0</v>
      </c>
      <c r="S46" s="46">
        <f t="shared" si="34"/>
        <v>0</v>
      </c>
      <c r="T46" s="47">
        <f t="shared" si="34"/>
        <v>0</v>
      </c>
      <c r="U46" s="45">
        <f t="shared" si="34"/>
        <v>0</v>
      </c>
      <c r="V46" s="45">
        <f t="shared" si="34"/>
        <v>30</v>
      </c>
      <c r="W46" s="45">
        <f t="shared" si="34"/>
        <v>0</v>
      </c>
      <c r="X46" s="45">
        <f t="shared" si="34"/>
        <v>0</v>
      </c>
      <c r="Y46" s="48">
        <f t="shared" si="34"/>
        <v>4</v>
      </c>
      <c r="Z46" s="44">
        <f t="shared" si="34"/>
        <v>0</v>
      </c>
      <c r="AA46" s="45">
        <f t="shared" si="34"/>
        <v>0</v>
      </c>
      <c r="AB46" s="45">
        <f t="shared" si="34"/>
        <v>0</v>
      </c>
      <c r="AC46" s="45">
        <f t="shared" si="34"/>
        <v>0</v>
      </c>
      <c r="AD46" s="45">
        <f t="shared" si="34"/>
        <v>0</v>
      </c>
      <c r="AE46" s="46">
        <f t="shared" si="34"/>
        <v>2</v>
      </c>
      <c r="AF46" s="44">
        <f t="shared" si="34"/>
        <v>15</v>
      </c>
      <c r="AG46" s="45">
        <f t="shared" si="34"/>
        <v>0</v>
      </c>
      <c r="AH46" s="45">
        <f t="shared" si="34"/>
        <v>0</v>
      </c>
      <c r="AI46" s="45">
        <f t="shared" si="34"/>
        <v>0</v>
      </c>
      <c r="AJ46" s="45">
        <f t="shared" si="34"/>
        <v>0</v>
      </c>
      <c r="AK46" s="46">
        <f t="shared" si="34"/>
        <v>3</v>
      </c>
    </row>
    <row r="47" spans="2:37" ht="15">
      <c r="B47" s="104"/>
      <c r="C47" s="105"/>
      <c r="D47" s="106"/>
      <c r="E47" s="11" t="s">
        <v>52</v>
      </c>
      <c r="F47" s="1" t="s">
        <v>9</v>
      </c>
      <c r="G47" s="1">
        <v>4</v>
      </c>
      <c r="H47" s="1">
        <f>SUM(N47,T47,Z47,AF47)</f>
        <v>4</v>
      </c>
      <c r="I47" s="1">
        <f aca="true" t="shared" si="35" ref="I47:M51">SUM(O47,U47,AA47,AG47)</f>
        <v>0</v>
      </c>
      <c r="J47" s="1">
        <f t="shared" si="35"/>
        <v>0</v>
      </c>
      <c r="K47" s="1">
        <f t="shared" si="35"/>
        <v>0</v>
      </c>
      <c r="L47" s="1">
        <f t="shared" si="35"/>
        <v>0</v>
      </c>
      <c r="M47" s="1">
        <f t="shared" si="35"/>
        <v>0</v>
      </c>
      <c r="N47" s="29">
        <v>4</v>
      </c>
      <c r="O47" s="1"/>
      <c r="P47" s="1"/>
      <c r="Q47" s="1"/>
      <c r="R47" s="1"/>
      <c r="S47" s="30"/>
      <c r="T47" s="24"/>
      <c r="U47" s="1"/>
      <c r="V47" s="1"/>
      <c r="W47" s="1"/>
      <c r="X47" s="1"/>
      <c r="Y47" s="20"/>
      <c r="Z47" s="29"/>
      <c r="AA47" s="1"/>
      <c r="AB47" s="1"/>
      <c r="AC47" s="1"/>
      <c r="AD47" s="1"/>
      <c r="AE47" s="30"/>
      <c r="AF47" s="29"/>
      <c r="AG47" s="1"/>
      <c r="AH47" s="1"/>
      <c r="AI47" s="1"/>
      <c r="AJ47" s="1"/>
      <c r="AK47" s="30"/>
    </row>
    <row r="48" spans="2:37" ht="15">
      <c r="B48" s="104"/>
      <c r="C48" s="105"/>
      <c r="D48" s="106"/>
      <c r="E48" s="11" t="s">
        <v>53</v>
      </c>
      <c r="F48" s="1" t="s">
        <v>9</v>
      </c>
      <c r="G48" s="1">
        <v>2</v>
      </c>
      <c r="H48" s="1">
        <f>SUM(N48,T48,Z48,AF48)</f>
        <v>2</v>
      </c>
      <c r="I48" s="1">
        <f t="shared" si="35"/>
        <v>0</v>
      </c>
      <c r="J48" s="1">
        <f t="shared" si="35"/>
        <v>0</v>
      </c>
      <c r="K48" s="1">
        <f t="shared" si="35"/>
        <v>0</v>
      </c>
      <c r="L48" s="1">
        <f t="shared" si="35"/>
        <v>0</v>
      </c>
      <c r="M48" s="1">
        <f t="shared" si="35"/>
        <v>0</v>
      </c>
      <c r="N48" s="29">
        <v>2</v>
      </c>
      <c r="O48" s="1"/>
      <c r="P48" s="1"/>
      <c r="Q48" s="1"/>
      <c r="R48" s="1"/>
      <c r="S48" s="30"/>
      <c r="T48" s="24"/>
      <c r="U48" s="1"/>
      <c r="V48" s="1"/>
      <c r="W48" s="1"/>
      <c r="X48" s="1"/>
      <c r="Y48" s="20"/>
      <c r="Z48" s="29"/>
      <c r="AA48" s="1"/>
      <c r="AB48" s="1"/>
      <c r="AC48" s="1"/>
      <c r="AD48" s="1"/>
      <c r="AE48" s="30"/>
      <c r="AF48" s="29"/>
      <c r="AG48" s="1"/>
      <c r="AH48" s="1"/>
      <c r="AI48" s="1"/>
      <c r="AJ48" s="1"/>
      <c r="AK48" s="30"/>
    </row>
    <row r="49" spans="2:37" ht="15">
      <c r="B49" s="104"/>
      <c r="C49" s="105"/>
      <c r="D49" s="106"/>
      <c r="E49" s="88" t="s">
        <v>54</v>
      </c>
      <c r="F49" s="1" t="s">
        <v>7</v>
      </c>
      <c r="G49" s="1">
        <f>SUM(H49:L49)</f>
        <v>15</v>
      </c>
      <c r="H49" s="1">
        <f>SUM(N49,T49,Z49,AF49)</f>
        <v>15</v>
      </c>
      <c r="I49" s="1">
        <f t="shared" si="35"/>
        <v>0</v>
      </c>
      <c r="J49" s="1">
        <f t="shared" si="35"/>
        <v>0</v>
      </c>
      <c r="K49" s="1">
        <f t="shared" si="35"/>
        <v>0</v>
      </c>
      <c r="L49" s="1">
        <f t="shared" si="35"/>
        <v>0</v>
      </c>
      <c r="M49" s="1">
        <f t="shared" si="35"/>
        <v>1</v>
      </c>
      <c r="N49" s="29"/>
      <c r="O49" s="1"/>
      <c r="P49" s="1"/>
      <c r="Q49" s="1"/>
      <c r="R49" s="1"/>
      <c r="S49" s="30"/>
      <c r="T49" s="24"/>
      <c r="U49" s="1"/>
      <c r="V49" s="1"/>
      <c r="W49" s="1"/>
      <c r="X49" s="1"/>
      <c r="Y49" s="20"/>
      <c r="Z49" s="29"/>
      <c r="AA49" s="1"/>
      <c r="AB49" s="1"/>
      <c r="AC49" s="1"/>
      <c r="AD49" s="1"/>
      <c r="AE49" s="30"/>
      <c r="AF49" s="29">
        <v>15</v>
      </c>
      <c r="AG49" s="1"/>
      <c r="AH49" s="1"/>
      <c r="AI49" s="1"/>
      <c r="AJ49" s="1"/>
      <c r="AK49" s="30">
        <v>1</v>
      </c>
    </row>
    <row r="50" spans="2:37" ht="15">
      <c r="B50" s="93"/>
      <c r="C50" s="94"/>
      <c r="D50" s="69"/>
      <c r="E50" s="88" t="s">
        <v>88</v>
      </c>
      <c r="F50" s="1" t="s">
        <v>8</v>
      </c>
      <c r="G50" s="1">
        <f>SUM(H50:L50)</f>
        <v>30</v>
      </c>
      <c r="H50" s="1">
        <f>SUM(N50,T50,Z50,AF50)</f>
        <v>0</v>
      </c>
      <c r="I50" s="1">
        <f>SUM(O50,U50,AA50,AG50)</f>
        <v>0</v>
      </c>
      <c r="J50" s="1">
        <f>SUM(P50,V50,AB50,AH50)</f>
        <v>30</v>
      </c>
      <c r="K50" s="1">
        <f>SUM(Q50,W50,AC50,AI50)</f>
        <v>0</v>
      </c>
      <c r="L50" s="1">
        <f>SUM(R50,X50,AD50,AJ50)</f>
        <v>0</v>
      </c>
      <c r="M50" s="1">
        <f>SUM(S50,Y50,AE50,AK50)</f>
        <v>2</v>
      </c>
      <c r="N50" s="29"/>
      <c r="O50" s="1"/>
      <c r="P50" s="1"/>
      <c r="Q50" s="1"/>
      <c r="R50" s="1"/>
      <c r="S50" s="30"/>
      <c r="T50" s="24"/>
      <c r="U50" s="1"/>
      <c r="V50" s="1">
        <v>30</v>
      </c>
      <c r="W50" s="1"/>
      <c r="X50" s="1"/>
      <c r="Y50" s="20">
        <v>2</v>
      </c>
      <c r="Z50" s="29"/>
      <c r="AA50" s="1"/>
      <c r="AB50" s="1"/>
      <c r="AC50" s="1"/>
      <c r="AD50" s="1"/>
      <c r="AE50" s="30"/>
      <c r="AF50" s="29"/>
      <c r="AG50" s="1"/>
      <c r="AH50" s="1"/>
      <c r="AI50" s="1"/>
      <c r="AJ50" s="1"/>
      <c r="AK50" s="30"/>
    </row>
    <row r="51" spans="2:37" ht="15">
      <c r="B51" s="104"/>
      <c r="C51" s="105"/>
      <c r="D51" s="106"/>
      <c r="E51" s="10" t="s">
        <v>55</v>
      </c>
      <c r="F51" s="1" t="s">
        <v>7</v>
      </c>
      <c r="G51" s="8">
        <f>M51*7.5</f>
        <v>45</v>
      </c>
      <c r="H51" s="1">
        <f>SUM(N51,T51,Z51,AF51)</f>
        <v>0</v>
      </c>
      <c r="I51" s="1">
        <f t="shared" si="35"/>
        <v>0</v>
      </c>
      <c r="J51" s="1">
        <f t="shared" si="35"/>
        <v>0</v>
      </c>
      <c r="K51" s="1">
        <f t="shared" si="35"/>
        <v>0</v>
      </c>
      <c r="L51" s="1">
        <f t="shared" si="35"/>
        <v>0</v>
      </c>
      <c r="M51" s="1">
        <f t="shared" si="35"/>
        <v>6</v>
      </c>
      <c r="N51" s="29"/>
      <c r="O51" s="1"/>
      <c r="P51" s="1"/>
      <c r="Q51" s="1"/>
      <c r="R51" s="1"/>
      <c r="S51" s="30"/>
      <c r="T51" s="24"/>
      <c r="U51" s="1"/>
      <c r="V51" s="1"/>
      <c r="W51" s="1"/>
      <c r="X51" s="1"/>
      <c r="Y51" s="20">
        <v>2</v>
      </c>
      <c r="Z51" s="29"/>
      <c r="AA51" s="1"/>
      <c r="AB51" s="1"/>
      <c r="AC51" s="1"/>
      <c r="AD51" s="1"/>
      <c r="AE51" s="30">
        <v>2</v>
      </c>
      <c r="AF51" s="29"/>
      <c r="AG51" s="1"/>
      <c r="AH51" s="1"/>
      <c r="AI51" s="1"/>
      <c r="AJ51" s="1"/>
      <c r="AK51" s="30">
        <v>2</v>
      </c>
    </row>
    <row r="52" spans="2:37" ht="15" hidden="1">
      <c r="B52" s="2"/>
      <c r="C52" s="2"/>
      <c r="D52" s="2"/>
      <c r="E52" s="11"/>
      <c r="F52" s="1"/>
      <c r="G52" s="1" t="e">
        <f>SUM(H52:L52)</f>
        <v>#REF!</v>
      </c>
      <c r="H52" s="1" t="e">
        <f>SUM(N52,T52,Z52,AF52,#REF!,#REF!)</f>
        <v>#REF!</v>
      </c>
      <c r="I52" s="1"/>
      <c r="J52" s="1" t="e">
        <f>SUM(P52,V52,AB52,AH52,#REF!,#REF!)</f>
        <v>#REF!</v>
      </c>
      <c r="K52" s="1" t="e">
        <f>SUM(Q52,W52,AC52,AI52,#REF!,#REF!)</f>
        <v>#REF!</v>
      </c>
      <c r="L52" s="1" t="e">
        <f>SUM(R52,X52,AD52,AJ52,#REF!,#REF!)</f>
        <v>#REF!</v>
      </c>
      <c r="M52" s="20" t="e">
        <f>SUM(S52,Y52,AE52,AK52,#REF!,#REF!)</f>
        <v>#REF!</v>
      </c>
      <c r="N52" s="29"/>
      <c r="O52" s="1"/>
      <c r="P52" s="1"/>
      <c r="Q52" s="1"/>
      <c r="R52" s="1"/>
      <c r="S52" s="30"/>
      <c r="T52" s="24"/>
      <c r="U52" s="1"/>
      <c r="V52" s="1"/>
      <c r="W52" s="1"/>
      <c r="X52" s="1"/>
      <c r="Y52" s="20"/>
      <c r="Z52" s="29"/>
      <c r="AA52" s="1"/>
      <c r="AB52" s="1"/>
      <c r="AC52" s="1"/>
      <c r="AD52" s="1"/>
      <c r="AE52" s="30"/>
      <c r="AF52" s="29"/>
      <c r="AG52" s="1"/>
      <c r="AH52" s="1"/>
      <c r="AI52" s="1"/>
      <c r="AJ52" s="1"/>
      <c r="AK52" s="30"/>
    </row>
    <row r="53" spans="2:37" ht="15.75" thickBot="1">
      <c r="B53" s="112" t="s">
        <v>56</v>
      </c>
      <c r="C53" s="113"/>
      <c r="D53" s="113"/>
      <c r="E53" s="114"/>
      <c r="F53" s="5"/>
      <c r="G53" s="7">
        <f aca="true" t="shared" si="36" ref="G53:AK53">SUM(G9,G16,G23,G28,G46)</f>
        <v>876</v>
      </c>
      <c r="H53" s="7">
        <f t="shared" si="36"/>
        <v>381</v>
      </c>
      <c r="I53" s="7">
        <f t="shared" si="36"/>
        <v>225</v>
      </c>
      <c r="J53" s="7">
        <f t="shared" si="36"/>
        <v>60</v>
      </c>
      <c r="K53" s="7">
        <f t="shared" si="36"/>
        <v>45</v>
      </c>
      <c r="L53" s="7">
        <f t="shared" si="36"/>
        <v>120</v>
      </c>
      <c r="M53" s="19">
        <f t="shared" si="36"/>
        <v>120</v>
      </c>
      <c r="N53" s="35">
        <f t="shared" si="36"/>
        <v>126</v>
      </c>
      <c r="O53" s="36">
        <f t="shared" si="36"/>
        <v>75</v>
      </c>
      <c r="P53" s="36">
        <f t="shared" si="36"/>
        <v>30</v>
      </c>
      <c r="Q53" s="36">
        <f t="shared" si="36"/>
        <v>15</v>
      </c>
      <c r="R53" s="36">
        <f t="shared" si="36"/>
        <v>0</v>
      </c>
      <c r="S53" s="37">
        <f t="shared" si="36"/>
        <v>30</v>
      </c>
      <c r="T53" s="23">
        <f t="shared" si="36"/>
        <v>90</v>
      </c>
      <c r="U53" s="7">
        <f t="shared" si="36"/>
        <v>75</v>
      </c>
      <c r="V53" s="7">
        <f t="shared" si="36"/>
        <v>30</v>
      </c>
      <c r="W53" s="7">
        <f t="shared" si="36"/>
        <v>30</v>
      </c>
      <c r="X53" s="7">
        <f t="shared" si="36"/>
        <v>30</v>
      </c>
      <c r="Y53" s="19">
        <f t="shared" si="36"/>
        <v>30</v>
      </c>
      <c r="Z53" s="35">
        <f t="shared" si="36"/>
        <v>120</v>
      </c>
      <c r="AA53" s="36">
        <f t="shared" si="36"/>
        <v>75</v>
      </c>
      <c r="AB53" s="36">
        <f t="shared" si="36"/>
        <v>0</v>
      </c>
      <c r="AC53" s="36">
        <f t="shared" si="36"/>
        <v>0</v>
      </c>
      <c r="AD53" s="36">
        <f t="shared" si="36"/>
        <v>60</v>
      </c>
      <c r="AE53" s="37">
        <f t="shared" si="36"/>
        <v>30</v>
      </c>
      <c r="AF53" s="35">
        <f t="shared" si="36"/>
        <v>45</v>
      </c>
      <c r="AG53" s="36">
        <f t="shared" si="36"/>
        <v>0</v>
      </c>
      <c r="AH53" s="36">
        <f t="shared" si="36"/>
        <v>0</v>
      </c>
      <c r="AI53" s="36">
        <f t="shared" si="36"/>
        <v>0</v>
      </c>
      <c r="AJ53" s="36">
        <f t="shared" si="36"/>
        <v>30</v>
      </c>
      <c r="AK53" s="37">
        <f t="shared" si="36"/>
        <v>30</v>
      </c>
    </row>
    <row r="54" ht="15">
      <c r="B54" s="3" t="s">
        <v>43</v>
      </c>
    </row>
    <row r="55" ht="15">
      <c r="B55" s="3" t="s">
        <v>44</v>
      </c>
    </row>
    <row r="56" ht="15">
      <c r="B56" s="3" t="s">
        <v>45</v>
      </c>
    </row>
    <row r="57" ht="15">
      <c r="B57" s="3" t="s">
        <v>46</v>
      </c>
    </row>
    <row r="58" ht="15">
      <c r="B58" s="3" t="s">
        <v>47</v>
      </c>
    </row>
    <row r="59" ht="15">
      <c r="B59" s="3" t="s">
        <v>48</v>
      </c>
    </row>
    <row r="60" ht="15">
      <c r="B60" s="3" t="s">
        <v>49</v>
      </c>
    </row>
    <row r="61" ht="15">
      <c r="B61" s="3" t="s">
        <v>50</v>
      </c>
    </row>
    <row r="62" ht="15">
      <c r="B62" s="3" t="s">
        <v>51</v>
      </c>
    </row>
    <row r="64" ht="15">
      <c r="B64" s="90" t="s">
        <v>58</v>
      </c>
    </row>
    <row r="65" ht="15">
      <c r="B65" s="89" t="s">
        <v>59</v>
      </c>
    </row>
    <row r="66" ht="15">
      <c r="B66" s="89" t="s">
        <v>60</v>
      </c>
    </row>
    <row r="67" ht="15">
      <c r="B67" s="89" t="s">
        <v>61</v>
      </c>
    </row>
    <row r="68" ht="15">
      <c r="B68" s="89" t="s">
        <v>62</v>
      </c>
    </row>
    <row r="69" ht="15">
      <c r="B69" s="89"/>
    </row>
    <row r="70" ht="15">
      <c r="B70" s="89" t="s">
        <v>63</v>
      </c>
    </row>
    <row r="71" ht="15">
      <c r="B71" s="89" t="s">
        <v>64</v>
      </c>
    </row>
    <row r="72" ht="15">
      <c r="M72" t="s">
        <v>65</v>
      </c>
    </row>
  </sheetData>
  <sheetProtection/>
  <mergeCells count="38">
    <mergeCell ref="G6:M7"/>
    <mergeCell ref="N6:AK6"/>
    <mergeCell ref="B9:E9"/>
    <mergeCell ref="B16:E16"/>
    <mergeCell ref="N7:S7"/>
    <mergeCell ref="T7:Y7"/>
    <mergeCell ref="Z7:AE7"/>
    <mergeCell ref="AF7:AK7"/>
    <mergeCell ref="B15:D15"/>
    <mergeCell ref="B10:D10"/>
    <mergeCell ref="E6:E8"/>
    <mergeCell ref="F6:F8"/>
    <mergeCell ref="B46:E46"/>
    <mergeCell ref="B17:D17"/>
    <mergeCell ref="B18:D18"/>
    <mergeCell ref="B19:D19"/>
    <mergeCell ref="B22:D22"/>
    <mergeCell ref="B20:D20"/>
    <mergeCell ref="C29:C45"/>
    <mergeCell ref="B26:C26"/>
    <mergeCell ref="B49:D49"/>
    <mergeCell ref="B51:D51"/>
    <mergeCell ref="B48:D48"/>
    <mergeCell ref="B53:E53"/>
    <mergeCell ref="B28:E28"/>
    <mergeCell ref="B23:E23"/>
    <mergeCell ref="B27:C27"/>
    <mergeCell ref="B24:D24"/>
    <mergeCell ref="B25:D25"/>
    <mergeCell ref="D29:D36"/>
    <mergeCell ref="B6:D8"/>
    <mergeCell ref="B47:D47"/>
    <mergeCell ref="B21:D21"/>
    <mergeCell ref="B11:D11"/>
    <mergeCell ref="B12:D12"/>
    <mergeCell ref="B13:D13"/>
    <mergeCell ref="B14:D14"/>
    <mergeCell ref="D37:D45"/>
  </mergeCells>
  <printOptions horizont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56" r:id="rId1"/>
  <ignoredErrors>
    <ignoredError sqref="G25:G28 G51 G46 G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4</dc:creator>
  <cp:keywords/>
  <dc:description/>
  <cp:lastModifiedBy>Wydział Ekonomiczny</cp:lastModifiedBy>
  <cp:lastPrinted>2019-07-03T08:34:41Z</cp:lastPrinted>
  <dcterms:created xsi:type="dcterms:W3CDTF">2017-02-07T16:30:44Z</dcterms:created>
  <dcterms:modified xsi:type="dcterms:W3CDTF">2019-10-04T11:53:51Z</dcterms:modified>
  <cp:category/>
  <cp:version/>
  <cp:contentType/>
  <cp:contentStatus/>
</cp:coreProperties>
</file>