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<sst xmlns="http://schemas.openxmlformats.org/spreadsheetml/2006/main" count="179" uniqueCount="105">
  <si>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</si>
  <si>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</si>
  <si>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</si>
  <si>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</si>
  <si>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</si>
  <si>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</si>
  <si>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Legenda</t>
  </si>
  <si>
    <t>W-wykład</t>
  </si>
  <si>
    <t>K-konwersatorium</t>
  </si>
  <si>
    <t>L-laboratorium</t>
  </si>
  <si>
    <t>S-seminarium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</si>
  <si>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</si>
  <si>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</si>
  <si>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</si>
  <si>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</si>
  <si>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</si>
  <si>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</si>
  <si>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</si>
  <si>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</si>
  <si>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A. PRZEDMIOTY PODSTAWOWE</t>
  </si>
  <si>
    <t>B. PRZEDMIOTY KIERUNKOWE</t>
  </si>
  <si>
    <t>C. PRZEDMIOTY KIERUNKOWE DO WYBORU</t>
  </si>
  <si>
    <t>E. INNE PRZEDMIOTY OBOWIĄZKOWE</t>
  </si>
  <si>
    <t>Kurs w języku nowożytnym</t>
  </si>
  <si>
    <t>Szkolenie biblioteczne</t>
  </si>
  <si>
    <t>suma</t>
  </si>
  <si>
    <t>RAZEM</t>
  </si>
  <si>
    <t>Seminarium dyplomowe</t>
  </si>
  <si>
    <t>Profil studiów:</t>
  </si>
  <si>
    <t>Cykl dydaktyczny:</t>
  </si>
  <si>
    <t>Forma studiów:</t>
  </si>
  <si>
    <t>C</t>
  </si>
  <si>
    <t>C-ćwiczenia</t>
  </si>
  <si>
    <t>D. PRZEDMIOTY MODUŁU</t>
  </si>
  <si>
    <t>zo</t>
  </si>
  <si>
    <t>E</t>
  </si>
  <si>
    <t>zal</t>
  </si>
  <si>
    <t>w zakresie ekonomii menedżerskiej</t>
  </si>
  <si>
    <t>w zakresie finansów</t>
  </si>
  <si>
    <t>Makroekonomia II</t>
  </si>
  <si>
    <t>Historia myśli ekonomicznej</t>
  </si>
  <si>
    <t>Prawo gospodarcze</t>
  </si>
  <si>
    <t>Wnioskowanie statystyczne</t>
  </si>
  <si>
    <t>Ekonometria i prognozowanie procesów ekonomicznych</t>
  </si>
  <si>
    <t>Ekonomia menedżerska</t>
  </si>
  <si>
    <t>Ekonomia matematyczna</t>
  </si>
  <si>
    <t>Ekonomia międzynarodowa</t>
  </si>
  <si>
    <t>Gospodarowanie kapitałem ludzkim</t>
  </si>
  <si>
    <t>Rynek finansowy</t>
  </si>
  <si>
    <t>Metody oceny projektów gospodarczych</t>
  </si>
  <si>
    <t>Strategie rozwoju organizacji</t>
  </si>
  <si>
    <t>Prognozowanie i symulacje procesów mikroekonomicznych</t>
  </si>
  <si>
    <t>Metody organizacji i zarządzania</t>
  </si>
  <si>
    <t>Orientacja rynkowa przedsiębiorstw</t>
  </si>
  <si>
    <t>Strategie finansowe przedsiębiorstw</t>
  </si>
  <si>
    <t>Zarządzanie logistyczno-marketingowe</t>
  </si>
  <si>
    <t>Systemy płac i polityka płacowa w przedsiębiorstwie</t>
  </si>
  <si>
    <t>Ekonomia behawioralna</t>
  </si>
  <si>
    <t>Systemy motywacyjne w przedsiębiorstwie</t>
  </si>
  <si>
    <t>Ubezpieczenia w podmiotach gospodarczych</t>
  </si>
  <si>
    <t>Ekonometryczna analiza produkcji</t>
  </si>
  <si>
    <t>Polityka inwestycyjna przedsiębiorstw</t>
  </si>
  <si>
    <t>Teorie przedsiębiorstwa</t>
  </si>
  <si>
    <t>Ekonometria finansowa</t>
  </si>
  <si>
    <t>Rachunek i analiza kosztów</t>
  </si>
  <si>
    <t>Ubezpieczenia w teorii i praktyce gospodarczej</t>
  </si>
  <si>
    <t>Rachunkowość zarządcza</t>
  </si>
  <si>
    <t>Zarządzanie płynnością finansową</t>
  </si>
  <si>
    <t>Zastosowanie programów komputerowych w rachunkowości</t>
  </si>
  <si>
    <t>Finansowanie działalności przedsiębiorstwa</t>
  </si>
  <si>
    <t>Optymalizacja obciążeń podatkowych</t>
  </si>
  <si>
    <t>Metody analizy technicznej</t>
  </si>
  <si>
    <t>Rachunkowość grup kapitałowych</t>
  </si>
  <si>
    <t>Rachunkowość ubezpieczeniowa</t>
  </si>
  <si>
    <t>Audyt finansowy podmiotów gospodarczych</t>
  </si>
  <si>
    <t>Controlling</t>
  </si>
  <si>
    <t>Ekonomia</t>
  </si>
  <si>
    <t xml:space="preserve">Poziom studiów: </t>
  </si>
  <si>
    <t>ogólnoakademicki</t>
  </si>
  <si>
    <t>2019/2020</t>
  </si>
  <si>
    <t xml:space="preserve">Kierunek studiów:                                                                                                                                                 </t>
  </si>
  <si>
    <t>Przedmiot kierunkowy w jęz. obcym</t>
  </si>
  <si>
    <t>Badania naukowe</t>
  </si>
  <si>
    <t>Kurs zmienny ogólnouczelniany humanistyczny</t>
  </si>
  <si>
    <t>Przepływy pieniężne</t>
  </si>
  <si>
    <t>Budowanie zespołów</t>
  </si>
  <si>
    <t>Pieniądz wirtualny i blockchain</t>
  </si>
  <si>
    <t>studia II stopnia</t>
  </si>
  <si>
    <t xml:space="preserve">Zachowania organizacyjne </t>
  </si>
  <si>
    <t xml:space="preserve">Standardy jakości </t>
  </si>
  <si>
    <t>przedmioty  modułowe obowiązkowe</t>
  </si>
  <si>
    <t>przedmioty modułowe do wyboru</t>
  </si>
  <si>
    <t>Szkolenie BHP</t>
  </si>
  <si>
    <t>niestacjonarne</t>
  </si>
  <si>
    <t>Uwagi:</t>
  </si>
  <si>
    <t xml:space="preserve">1. Punkty ECTS za seminarium: sem 3 - 2 pkt; sem 4 - 20 pkt </t>
  </si>
  <si>
    <t>2. Przedmioty modułowe do wyboru: wybór dwóch przedmiotów w semestrach od 2 do 4 (każdy za 3 pkt. ECTS)</t>
  </si>
  <si>
    <t>3. Kursy zmienne ogólnouczeniane: w danym semestrze (od 2 do 4) student wybiera jeden z przedmiotów bloku humanistycznego (2 pkt ECTS)</t>
  </si>
  <si>
    <t>Szkolenie BHP: 1 semestr - 4 godz.</t>
  </si>
  <si>
    <t>Przysposobienie biblioteczne: 1 semestr - 2 godz.</t>
  </si>
  <si>
    <t>Z a t w i e r d z a m</t>
  </si>
  <si>
    <t>od roku akademickiego 2019/2020</t>
  </si>
  <si>
    <t>4. Kurs w języku nowożytnym z obszaru kształcenia innego niż wiodący dla kierunku studiów (9 godz. i 1 pkt. ECTS)</t>
  </si>
  <si>
    <t>Język obcy - poziom B2+</t>
  </si>
  <si>
    <t>EZO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</si>
</sst>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6" fillId="0" borderId="10" xfId="44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0" xfId="44" applyFont="1" applyBorder="1" applyAlignment="1">
      <alignment/>
      <protection/>
    </xf>
    <xf numFmtId="0" fontId="9" fillId="0" borderId="0" xfId="44" applyFont="1" applyBorder="1" applyAlignment="1">
      <alignment horizontal="center"/>
      <protection/>
    </xf>
    <xf numFmtId="0" fontId="9" fillId="0" borderId="0" xfId="44" applyFont="1" applyBorder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52" applyFont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 textRotation="90"/>
    </xf>
    <xf numFmtId="0" fontId="8" fillId="0" borderId="38" xfId="0" applyFont="1" applyFill="1" applyBorder="1" applyAlignment="1">
      <alignment horizontal="center" vertical="center" textRotation="90"/>
    </xf>
    <xf numFmtId="0" fontId="8" fillId="0" borderId="39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iatka WT mag - za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6"/>
  <sheetViews>
    <sheetView showGridLines="0" tabSelected="1" zoomScale="90" zoomScaleNormal="90" zoomScalePageLayoutView="0" workbookViewId="0" topLeftCell="A1">
      <pane xSplit="5" ySplit="9" topLeftCell="H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20" sqref="AB20"/>
    </sheetView>
  </sheetViews>
  <sheetFormatPr defaultColWidth="9.140625" defaultRowHeight="15"/>
  <cols>
    <col min="1" max="1" width="2.421875" style="0" customWidth="1"/>
    <col min="2" max="2" width="16.57421875" style="5" customWidth="1"/>
    <col min="3" max="4" width="11.140625" style="5" customWidth="1"/>
    <col min="5" max="5" width="54.421875" style="8" customWidth="1"/>
    <col min="6" max="6" width="7.57421875" style="8" customWidth="1"/>
    <col min="7" max="7" width="6.28125" style="8" customWidth="1"/>
    <col min="8" max="8" width="5.28125" style="8" customWidth="1"/>
    <col min="9" max="32" width="4.7109375" style="8" customWidth="1"/>
    <col min="33" max="33" width="6.57421875" style="8" customWidth="1"/>
    <col min="34" max="37" width="4.7109375" style="8" customWidth="1"/>
    <col min="38" max="38" width="14.57421875" style="0" customWidth="1"/>
  </cols>
  <sheetData>
    <row r="1" spans="2:15" ht="19.5" customHeight="1">
      <c r="B1" s="80" t="s">
        <v>80</v>
      </c>
      <c r="C1" s="80"/>
      <c r="D1" s="80"/>
      <c r="E1" s="81" t="s">
        <v>76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33" ht="15">
      <c r="B2" s="80" t="s">
        <v>77</v>
      </c>
      <c r="C2" s="80"/>
      <c r="D2" s="80"/>
      <c r="E2" s="81" t="s">
        <v>87</v>
      </c>
      <c r="F2" s="16"/>
      <c r="G2" s="16"/>
      <c r="H2" s="16"/>
      <c r="I2" s="16"/>
      <c r="J2" s="16"/>
      <c r="K2" s="15"/>
      <c r="L2" s="15"/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ht="15">
      <c r="B3" s="82" t="s">
        <v>30</v>
      </c>
      <c r="C3" s="82"/>
      <c r="D3" s="82"/>
      <c r="E3" s="81" t="s">
        <v>93</v>
      </c>
      <c r="F3" s="17"/>
      <c r="G3" s="17"/>
      <c r="H3" s="17"/>
      <c r="I3" s="17"/>
      <c r="J3" s="17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ht="15">
      <c r="B4" s="96" t="s">
        <v>28</v>
      </c>
      <c r="C4" s="83"/>
      <c r="D4" s="83"/>
      <c r="E4" s="81" t="s">
        <v>78</v>
      </c>
      <c r="F4" s="17"/>
      <c r="G4" s="17"/>
      <c r="H4" s="17"/>
      <c r="I4" s="17"/>
      <c r="J4" s="17"/>
      <c r="K4" s="15"/>
      <c r="L4" s="15"/>
      <c r="M4" s="15"/>
      <c r="N4" s="15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15">
      <c r="B5" s="96" t="s">
        <v>29</v>
      </c>
      <c r="C5" s="83"/>
      <c r="D5" s="83"/>
      <c r="E5" s="84" t="s">
        <v>79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7" ht="20.25" customHeight="1" thickBot="1">
      <c r="B6" s="140" t="s">
        <v>0</v>
      </c>
      <c r="C6" s="141"/>
      <c r="D6" s="142"/>
      <c r="E6" s="132" t="s">
        <v>1</v>
      </c>
      <c r="F6" s="135" t="s">
        <v>2</v>
      </c>
      <c r="G6" s="149" t="s">
        <v>3</v>
      </c>
      <c r="H6" s="149"/>
      <c r="I6" s="149"/>
      <c r="J6" s="149"/>
      <c r="K6" s="149"/>
      <c r="L6" s="149"/>
      <c r="M6" s="149"/>
      <c r="N6" s="136" t="s">
        <v>5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</row>
    <row r="7" spans="2:37" ht="18.75" customHeight="1" thickBot="1">
      <c r="B7" s="143"/>
      <c r="C7" s="144"/>
      <c r="D7" s="145"/>
      <c r="E7" s="133"/>
      <c r="F7" s="135"/>
      <c r="G7" s="149"/>
      <c r="H7" s="149"/>
      <c r="I7" s="149"/>
      <c r="J7" s="149"/>
      <c r="K7" s="149"/>
      <c r="L7" s="149"/>
      <c r="M7" s="150"/>
      <c r="N7" s="138" t="s">
        <v>15</v>
      </c>
      <c r="O7" s="139"/>
      <c r="P7" s="139"/>
      <c r="Q7" s="139"/>
      <c r="R7" s="139"/>
      <c r="S7" s="139"/>
      <c r="T7" s="139" t="s">
        <v>16</v>
      </c>
      <c r="U7" s="139"/>
      <c r="V7" s="139"/>
      <c r="W7" s="139"/>
      <c r="X7" s="139"/>
      <c r="Y7" s="139"/>
      <c r="Z7" s="139" t="s">
        <v>17</v>
      </c>
      <c r="AA7" s="139"/>
      <c r="AB7" s="139"/>
      <c r="AC7" s="139"/>
      <c r="AD7" s="139"/>
      <c r="AE7" s="139"/>
      <c r="AF7" s="139" t="s">
        <v>18</v>
      </c>
      <c r="AG7" s="139"/>
      <c r="AH7" s="139"/>
      <c r="AI7" s="139"/>
      <c r="AJ7" s="139"/>
      <c r="AK7" s="139"/>
    </row>
    <row r="8" spans="2:37" ht="30.75" customHeight="1">
      <c r="B8" s="146"/>
      <c r="C8" s="147"/>
      <c r="D8" s="148"/>
      <c r="E8" s="134"/>
      <c r="F8" s="135"/>
      <c r="G8" s="11" t="s">
        <v>25</v>
      </c>
      <c r="H8" s="3" t="s">
        <v>11</v>
      </c>
      <c r="I8" s="3" t="s">
        <v>31</v>
      </c>
      <c r="J8" s="3" t="s">
        <v>12</v>
      </c>
      <c r="K8" s="3" t="s">
        <v>13</v>
      </c>
      <c r="L8" s="4" t="s">
        <v>14</v>
      </c>
      <c r="M8" s="21" t="s">
        <v>4</v>
      </c>
      <c r="N8" s="74" t="s">
        <v>11</v>
      </c>
      <c r="O8" s="75" t="s">
        <v>31</v>
      </c>
      <c r="P8" s="75" t="s">
        <v>12</v>
      </c>
      <c r="Q8" s="75" t="s">
        <v>13</v>
      </c>
      <c r="R8" s="75" t="s">
        <v>14</v>
      </c>
      <c r="S8" s="76" t="s">
        <v>4</v>
      </c>
      <c r="T8" s="43" t="s">
        <v>11</v>
      </c>
      <c r="U8" s="42" t="s">
        <v>31</v>
      </c>
      <c r="V8" s="42" t="s">
        <v>12</v>
      </c>
      <c r="W8" s="42" t="s">
        <v>13</v>
      </c>
      <c r="X8" s="42" t="s">
        <v>14</v>
      </c>
      <c r="Y8" s="44" t="s">
        <v>4</v>
      </c>
      <c r="Z8" s="41" t="s">
        <v>11</v>
      </c>
      <c r="AA8" s="42" t="s">
        <v>31</v>
      </c>
      <c r="AB8" s="42" t="s">
        <v>12</v>
      </c>
      <c r="AC8" s="42" t="s">
        <v>13</v>
      </c>
      <c r="AD8" s="42" t="s">
        <v>14</v>
      </c>
      <c r="AE8" s="45" t="s">
        <v>4</v>
      </c>
      <c r="AF8" s="74" t="s">
        <v>11</v>
      </c>
      <c r="AG8" s="75" t="s">
        <v>31</v>
      </c>
      <c r="AH8" s="75" t="s">
        <v>12</v>
      </c>
      <c r="AI8" s="75" t="s">
        <v>13</v>
      </c>
      <c r="AJ8" s="75" t="s">
        <v>14</v>
      </c>
      <c r="AK8" s="76" t="s">
        <v>4</v>
      </c>
    </row>
    <row r="9" spans="2:37" ht="15">
      <c r="B9" s="137" t="s">
        <v>19</v>
      </c>
      <c r="C9" s="137"/>
      <c r="D9" s="137"/>
      <c r="E9" s="137"/>
      <c r="F9" s="7"/>
      <c r="G9" s="9">
        <f aca="true" t="shared" si="0" ref="G9:G15">SUM(H9:L9)</f>
        <v>135</v>
      </c>
      <c r="H9" s="9">
        <f aca="true" t="shared" si="1" ref="H9:H15">SUM(N9,T9,Z9,AF9)</f>
        <v>72</v>
      </c>
      <c r="I9" s="9">
        <f aca="true" t="shared" si="2" ref="I9:M10">SUM(O9,U9,AA9,AG9)</f>
        <v>18</v>
      </c>
      <c r="J9" s="9">
        <f t="shared" si="2"/>
        <v>18</v>
      </c>
      <c r="K9" s="9">
        <f t="shared" si="2"/>
        <v>27</v>
      </c>
      <c r="L9" s="9">
        <f t="shared" si="2"/>
        <v>0</v>
      </c>
      <c r="M9" s="22">
        <f t="shared" si="2"/>
        <v>25</v>
      </c>
      <c r="N9" s="30">
        <f aca="true" t="shared" si="3" ref="N9:AK9">SUM(N10:N15)</f>
        <v>63</v>
      </c>
      <c r="O9" s="9">
        <f t="shared" si="3"/>
        <v>18</v>
      </c>
      <c r="P9" s="9">
        <f t="shared" si="3"/>
        <v>18</v>
      </c>
      <c r="Q9" s="9">
        <f t="shared" si="3"/>
        <v>9</v>
      </c>
      <c r="R9" s="9">
        <f t="shared" si="3"/>
        <v>0</v>
      </c>
      <c r="S9" s="31">
        <f t="shared" si="3"/>
        <v>21</v>
      </c>
      <c r="T9" s="26">
        <f t="shared" si="3"/>
        <v>9</v>
      </c>
      <c r="U9" s="9">
        <f t="shared" si="3"/>
        <v>0</v>
      </c>
      <c r="V9" s="9">
        <f t="shared" si="3"/>
        <v>0</v>
      </c>
      <c r="W9" s="9">
        <f t="shared" si="3"/>
        <v>18</v>
      </c>
      <c r="X9" s="9">
        <f t="shared" si="3"/>
        <v>0</v>
      </c>
      <c r="Y9" s="22">
        <f t="shared" si="3"/>
        <v>4</v>
      </c>
      <c r="Z9" s="30">
        <f t="shared" si="3"/>
        <v>0</v>
      </c>
      <c r="AA9" s="9">
        <f t="shared" si="3"/>
        <v>0</v>
      </c>
      <c r="AB9" s="9">
        <f t="shared" si="3"/>
        <v>0</v>
      </c>
      <c r="AC9" s="9">
        <f t="shared" si="3"/>
        <v>0</v>
      </c>
      <c r="AD9" s="9">
        <f t="shared" si="3"/>
        <v>0</v>
      </c>
      <c r="AE9" s="31">
        <f t="shared" si="3"/>
        <v>0</v>
      </c>
      <c r="AF9" s="30">
        <f t="shared" si="3"/>
        <v>0</v>
      </c>
      <c r="AG9" s="9">
        <f t="shared" si="3"/>
        <v>0</v>
      </c>
      <c r="AH9" s="9">
        <f t="shared" si="3"/>
        <v>0</v>
      </c>
      <c r="AI9" s="9">
        <f t="shared" si="3"/>
        <v>0</v>
      </c>
      <c r="AJ9" s="9">
        <f t="shared" si="3"/>
        <v>0</v>
      </c>
      <c r="AK9" s="31">
        <f t="shared" si="3"/>
        <v>0</v>
      </c>
    </row>
    <row r="10" spans="2:37" ht="15">
      <c r="B10" s="112"/>
      <c r="C10" s="113"/>
      <c r="D10" s="114"/>
      <c r="E10" s="19" t="s">
        <v>39</v>
      </c>
      <c r="F10" s="1" t="s">
        <v>104</v>
      </c>
      <c r="G10" s="1">
        <f t="shared" si="0"/>
        <v>36</v>
      </c>
      <c r="H10" s="1">
        <f t="shared" si="1"/>
        <v>18</v>
      </c>
      <c r="I10" s="1">
        <f t="shared" si="2"/>
        <v>0</v>
      </c>
      <c r="J10" s="1">
        <f t="shared" si="2"/>
        <v>18</v>
      </c>
      <c r="K10" s="1">
        <f t="shared" si="2"/>
        <v>0</v>
      </c>
      <c r="L10" s="1">
        <f t="shared" si="2"/>
        <v>0</v>
      </c>
      <c r="M10" s="23">
        <f t="shared" si="2"/>
        <v>5</v>
      </c>
      <c r="N10" s="32">
        <v>18</v>
      </c>
      <c r="O10" s="1"/>
      <c r="P10" s="1">
        <v>18</v>
      </c>
      <c r="Q10" s="1"/>
      <c r="R10" s="1"/>
      <c r="S10" s="33">
        <v>5</v>
      </c>
      <c r="T10" s="27"/>
      <c r="U10" s="1"/>
      <c r="V10" s="1"/>
      <c r="W10" s="1"/>
      <c r="X10" s="1"/>
      <c r="Y10" s="23"/>
      <c r="Z10" s="32"/>
      <c r="AA10" s="1"/>
      <c r="AB10" s="1"/>
      <c r="AC10" s="1"/>
      <c r="AD10" s="1"/>
      <c r="AE10" s="33"/>
      <c r="AF10" s="32"/>
      <c r="AG10" s="1"/>
      <c r="AH10" s="1"/>
      <c r="AI10" s="1"/>
      <c r="AJ10" s="1"/>
      <c r="AK10" s="33"/>
    </row>
    <row r="11" spans="2:37" ht="15">
      <c r="B11" s="112"/>
      <c r="C11" s="113"/>
      <c r="D11" s="114"/>
      <c r="E11" s="19" t="s">
        <v>40</v>
      </c>
      <c r="F11" s="1" t="s">
        <v>104</v>
      </c>
      <c r="G11" s="1">
        <f t="shared" si="0"/>
        <v>18</v>
      </c>
      <c r="H11" s="1">
        <f t="shared" si="1"/>
        <v>9</v>
      </c>
      <c r="I11" s="1">
        <f aca="true" t="shared" si="4" ref="I11:I17">SUM(O11,U11,AA11,AG11)</f>
        <v>9</v>
      </c>
      <c r="J11" s="1">
        <f aca="true" t="shared" si="5" ref="J11:J17">SUM(P11,V11,AB11,AH11)</f>
        <v>0</v>
      </c>
      <c r="K11" s="1">
        <f aca="true" t="shared" si="6" ref="K11:K17">SUM(Q11,W11,AC11,AI11)</f>
        <v>0</v>
      </c>
      <c r="L11" s="1">
        <f aca="true" t="shared" si="7" ref="L11:L17">SUM(R11,X11,AD11,AJ11)</f>
        <v>0</v>
      </c>
      <c r="M11" s="23">
        <f aca="true" t="shared" si="8" ref="M11:M17">SUM(S11,Y11,AE11,AK11)</f>
        <v>4</v>
      </c>
      <c r="N11" s="32">
        <v>9</v>
      </c>
      <c r="O11" s="1">
        <v>9</v>
      </c>
      <c r="P11" s="1"/>
      <c r="Q11" s="1"/>
      <c r="R11" s="1"/>
      <c r="S11" s="33">
        <v>4</v>
      </c>
      <c r="T11" s="27"/>
      <c r="U11" s="1"/>
      <c r="V11" s="1"/>
      <c r="W11" s="1"/>
      <c r="X11" s="1"/>
      <c r="Y11" s="23"/>
      <c r="Z11" s="32"/>
      <c r="AA11" s="1"/>
      <c r="AB11" s="1"/>
      <c r="AC11" s="1"/>
      <c r="AD11" s="1"/>
      <c r="AE11" s="33"/>
      <c r="AF11" s="32"/>
      <c r="AG11" s="1"/>
      <c r="AH11" s="1"/>
      <c r="AI11" s="1"/>
      <c r="AJ11" s="1"/>
      <c r="AK11" s="33"/>
    </row>
    <row r="12" spans="2:37" ht="15">
      <c r="B12" s="112"/>
      <c r="C12" s="113"/>
      <c r="D12" s="114"/>
      <c r="E12" s="19" t="s">
        <v>41</v>
      </c>
      <c r="F12" s="1" t="s">
        <v>35</v>
      </c>
      <c r="G12" s="1">
        <f t="shared" si="0"/>
        <v>18</v>
      </c>
      <c r="H12" s="1">
        <f t="shared" si="1"/>
        <v>18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7"/>
        <v>0</v>
      </c>
      <c r="M12" s="23">
        <f t="shared" si="8"/>
        <v>4</v>
      </c>
      <c r="N12" s="32">
        <v>18</v>
      </c>
      <c r="O12" s="1"/>
      <c r="P12" s="1"/>
      <c r="Q12" s="1"/>
      <c r="R12" s="1"/>
      <c r="S12" s="33">
        <v>4</v>
      </c>
      <c r="T12" s="27"/>
      <c r="U12" s="1"/>
      <c r="V12" s="1"/>
      <c r="W12" s="1"/>
      <c r="X12" s="1"/>
      <c r="Y12" s="23"/>
      <c r="Z12" s="32"/>
      <c r="AA12" s="1"/>
      <c r="AB12" s="1"/>
      <c r="AC12" s="1"/>
      <c r="AD12" s="1"/>
      <c r="AE12" s="33"/>
      <c r="AF12" s="32"/>
      <c r="AG12" s="1"/>
      <c r="AH12" s="1"/>
      <c r="AI12" s="1"/>
      <c r="AJ12" s="1"/>
      <c r="AK12" s="33"/>
    </row>
    <row r="13" spans="2:37" ht="15">
      <c r="B13" s="112"/>
      <c r="C13" s="113"/>
      <c r="D13" s="114"/>
      <c r="E13" s="19" t="s">
        <v>42</v>
      </c>
      <c r="F13" s="1" t="s">
        <v>104</v>
      </c>
      <c r="G13" s="1">
        <f t="shared" si="0"/>
        <v>18</v>
      </c>
      <c r="H13" s="1">
        <f t="shared" si="1"/>
        <v>9</v>
      </c>
      <c r="I13" s="1">
        <f t="shared" si="4"/>
        <v>0</v>
      </c>
      <c r="J13" s="1">
        <f t="shared" si="5"/>
        <v>0</v>
      </c>
      <c r="K13" s="1">
        <f t="shared" si="6"/>
        <v>9</v>
      </c>
      <c r="L13" s="1">
        <f t="shared" si="7"/>
        <v>0</v>
      </c>
      <c r="M13" s="23">
        <f t="shared" si="8"/>
        <v>4</v>
      </c>
      <c r="N13" s="32">
        <v>9</v>
      </c>
      <c r="O13" s="1"/>
      <c r="P13" s="1"/>
      <c r="Q13" s="1">
        <v>9</v>
      </c>
      <c r="R13" s="1"/>
      <c r="S13" s="33">
        <v>4</v>
      </c>
      <c r="T13" s="27"/>
      <c r="U13" s="1"/>
      <c r="V13" s="1"/>
      <c r="W13" s="1"/>
      <c r="X13" s="1"/>
      <c r="Y13" s="23"/>
      <c r="Z13" s="32"/>
      <c r="AA13" s="1"/>
      <c r="AB13" s="1"/>
      <c r="AC13" s="1"/>
      <c r="AD13" s="1"/>
      <c r="AE13" s="33"/>
      <c r="AF13" s="32"/>
      <c r="AG13" s="1"/>
      <c r="AH13" s="1"/>
      <c r="AI13" s="1"/>
      <c r="AJ13" s="1"/>
      <c r="AK13" s="33"/>
    </row>
    <row r="14" spans="2:37" ht="15">
      <c r="B14" s="112"/>
      <c r="C14" s="113"/>
      <c r="D14" s="114"/>
      <c r="E14" s="19" t="s">
        <v>43</v>
      </c>
      <c r="F14" s="1" t="s">
        <v>104</v>
      </c>
      <c r="G14" s="1">
        <f t="shared" si="0"/>
        <v>27</v>
      </c>
      <c r="H14" s="1">
        <f t="shared" si="1"/>
        <v>9</v>
      </c>
      <c r="I14" s="1">
        <f t="shared" si="4"/>
        <v>0</v>
      </c>
      <c r="J14" s="1">
        <f t="shared" si="5"/>
        <v>0</v>
      </c>
      <c r="K14" s="1">
        <f t="shared" si="6"/>
        <v>18</v>
      </c>
      <c r="L14" s="1">
        <f t="shared" si="7"/>
        <v>0</v>
      </c>
      <c r="M14" s="23">
        <f t="shared" si="8"/>
        <v>4</v>
      </c>
      <c r="N14" s="32"/>
      <c r="O14" s="1"/>
      <c r="P14" s="1"/>
      <c r="Q14" s="1"/>
      <c r="R14" s="1"/>
      <c r="S14" s="33"/>
      <c r="T14" s="27">
        <v>9</v>
      </c>
      <c r="U14" s="1"/>
      <c r="V14" s="1"/>
      <c r="W14" s="1">
        <v>18</v>
      </c>
      <c r="X14" s="1"/>
      <c r="Y14" s="23">
        <v>4</v>
      </c>
      <c r="Z14" s="32"/>
      <c r="AA14" s="1"/>
      <c r="AB14" s="1"/>
      <c r="AC14" s="1"/>
      <c r="AD14" s="1"/>
      <c r="AE14" s="33"/>
      <c r="AF14" s="32"/>
      <c r="AG14" s="1"/>
      <c r="AH14" s="1"/>
      <c r="AI14" s="1"/>
      <c r="AJ14" s="1"/>
      <c r="AK14" s="33"/>
    </row>
    <row r="15" spans="2:37" ht="15">
      <c r="B15" s="112"/>
      <c r="C15" s="113"/>
      <c r="D15" s="114"/>
      <c r="E15" s="19" t="s">
        <v>44</v>
      </c>
      <c r="F15" s="1" t="s">
        <v>34</v>
      </c>
      <c r="G15" s="1">
        <f t="shared" si="0"/>
        <v>18</v>
      </c>
      <c r="H15" s="1">
        <f t="shared" si="1"/>
        <v>9</v>
      </c>
      <c r="I15" s="1">
        <f t="shared" si="4"/>
        <v>9</v>
      </c>
      <c r="J15" s="1">
        <f t="shared" si="5"/>
        <v>0</v>
      </c>
      <c r="K15" s="1">
        <f t="shared" si="6"/>
        <v>0</v>
      </c>
      <c r="L15" s="1">
        <f t="shared" si="7"/>
        <v>0</v>
      </c>
      <c r="M15" s="23">
        <f t="shared" si="8"/>
        <v>4</v>
      </c>
      <c r="N15" s="32">
        <v>9</v>
      </c>
      <c r="O15" s="1">
        <v>9</v>
      </c>
      <c r="P15" s="1"/>
      <c r="Q15" s="1"/>
      <c r="R15" s="1"/>
      <c r="S15" s="33">
        <v>4</v>
      </c>
      <c r="T15" s="27"/>
      <c r="U15" s="1"/>
      <c r="V15" s="1"/>
      <c r="W15" s="1"/>
      <c r="X15" s="1"/>
      <c r="Y15" s="23"/>
      <c r="Z15" s="32"/>
      <c r="AA15" s="1"/>
      <c r="AB15" s="1"/>
      <c r="AC15" s="1"/>
      <c r="AD15" s="1"/>
      <c r="AE15" s="33"/>
      <c r="AF15" s="32"/>
      <c r="AG15" s="1"/>
      <c r="AH15" s="1"/>
      <c r="AI15" s="1"/>
      <c r="AJ15" s="1"/>
      <c r="AK15" s="33"/>
    </row>
    <row r="16" spans="2:37" ht="15">
      <c r="B16" s="119" t="s">
        <v>20</v>
      </c>
      <c r="C16" s="119"/>
      <c r="D16" s="119"/>
      <c r="E16" s="119"/>
      <c r="F16" s="7"/>
      <c r="G16" s="9">
        <f aca="true" t="shared" si="9" ref="G16:G22">SUM(H16:L16)</f>
        <v>144</v>
      </c>
      <c r="H16" s="9">
        <f aca="true" t="shared" si="10" ref="H16:H25">SUM(N16,T16,Z16,AF16)</f>
        <v>63</v>
      </c>
      <c r="I16" s="9">
        <f t="shared" si="4"/>
        <v>81</v>
      </c>
      <c r="J16" s="9">
        <f t="shared" si="5"/>
        <v>0</v>
      </c>
      <c r="K16" s="9">
        <f t="shared" si="6"/>
        <v>0</v>
      </c>
      <c r="L16" s="9">
        <f t="shared" si="7"/>
        <v>0</v>
      </c>
      <c r="M16" s="22">
        <f t="shared" si="8"/>
        <v>22</v>
      </c>
      <c r="N16" s="30">
        <f>SUM(N17:N22)</f>
        <v>18</v>
      </c>
      <c r="O16" s="9">
        <f aca="true" t="shared" si="11" ref="O16:AK16">SUM(O17:O22)</f>
        <v>27</v>
      </c>
      <c r="P16" s="9">
        <f t="shared" si="11"/>
        <v>0</v>
      </c>
      <c r="Q16" s="9">
        <f t="shared" si="11"/>
        <v>0</v>
      </c>
      <c r="R16" s="9">
        <f t="shared" si="11"/>
        <v>0</v>
      </c>
      <c r="S16" s="31">
        <f t="shared" si="11"/>
        <v>9</v>
      </c>
      <c r="T16" s="26">
        <f t="shared" si="11"/>
        <v>27</v>
      </c>
      <c r="U16" s="9">
        <f t="shared" si="11"/>
        <v>36</v>
      </c>
      <c r="V16" s="9">
        <f t="shared" si="11"/>
        <v>0</v>
      </c>
      <c r="W16" s="9">
        <f t="shared" si="11"/>
        <v>0</v>
      </c>
      <c r="X16" s="9">
        <f t="shared" si="11"/>
        <v>0</v>
      </c>
      <c r="Y16" s="22">
        <f t="shared" si="11"/>
        <v>8</v>
      </c>
      <c r="Z16" s="30">
        <f t="shared" si="11"/>
        <v>18</v>
      </c>
      <c r="AA16" s="9">
        <f t="shared" si="11"/>
        <v>18</v>
      </c>
      <c r="AB16" s="9">
        <f t="shared" si="11"/>
        <v>0</v>
      </c>
      <c r="AC16" s="9">
        <f t="shared" si="11"/>
        <v>0</v>
      </c>
      <c r="AD16" s="9">
        <f t="shared" si="11"/>
        <v>0</v>
      </c>
      <c r="AE16" s="31">
        <f t="shared" si="11"/>
        <v>5</v>
      </c>
      <c r="AF16" s="30">
        <f t="shared" si="11"/>
        <v>0</v>
      </c>
      <c r="AG16" s="9">
        <f t="shared" si="11"/>
        <v>0</v>
      </c>
      <c r="AH16" s="9">
        <f t="shared" si="11"/>
        <v>0</v>
      </c>
      <c r="AI16" s="9">
        <f t="shared" si="11"/>
        <v>0</v>
      </c>
      <c r="AJ16" s="9">
        <f t="shared" si="11"/>
        <v>0</v>
      </c>
      <c r="AK16" s="31">
        <f t="shared" si="11"/>
        <v>0</v>
      </c>
    </row>
    <row r="17" spans="2:37" ht="15">
      <c r="B17" s="112"/>
      <c r="C17" s="113"/>
      <c r="D17" s="114"/>
      <c r="E17" s="19" t="s">
        <v>45</v>
      </c>
      <c r="F17" s="1" t="s">
        <v>104</v>
      </c>
      <c r="G17" s="1">
        <f t="shared" si="9"/>
        <v>36</v>
      </c>
      <c r="H17" s="1">
        <f t="shared" si="10"/>
        <v>18</v>
      </c>
      <c r="I17" s="1">
        <f t="shared" si="4"/>
        <v>18</v>
      </c>
      <c r="J17" s="1">
        <f t="shared" si="5"/>
        <v>0</v>
      </c>
      <c r="K17" s="1">
        <f t="shared" si="6"/>
        <v>0</v>
      </c>
      <c r="L17" s="1">
        <f t="shared" si="7"/>
        <v>0</v>
      </c>
      <c r="M17" s="23">
        <f t="shared" si="8"/>
        <v>4</v>
      </c>
      <c r="N17" s="32"/>
      <c r="O17" s="1"/>
      <c r="P17" s="1"/>
      <c r="Q17" s="1"/>
      <c r="R17" s="1"/>
      <c r="S17" s="33"/>
      <c r="T17" s="27">
        <v>18</v>
      </c>
      <c r="U17" s="1">
        <v>18</v>
      </c>
      <c r="V17" s="1"/>
      <c r="W17" s="1"/>
      <c r="X17" s="1"/>
      <c r="Y17" s="23">
        <v>4</v>
      </c>
      <c r="Z17" s="32"/>
      <c r="AA17" s="1"/>
      <c r="AB17" s="1"/>
      <c r="AC17" s="1"/>
      <c r="AD17" s="1"/>
      <c r="AE17" s="33"/>
      <c r="AF17" s="32"/>
      <c r="AG17" s="1"/>
      <c r="AH17" s="1"/>
      <c r="AI17" s="1"/>
      <c r="AJ17" s="1"/>
      <c r="AK17" s="33"/>
    </row>
    <row r="18" spans="2:37" ht="15">
      <c r="B18" s="112"/>
      <c r="C18" s="113"/>
      <c r="D18" s="114"/>
      <c r="E18" s="19" t="s">
        <v>46</v>
      </c>
      <c r="F18" s="1" t="s">
        <v>34</v>
      </c>
      <c r="G18" s="1">
        <f t="shared" si="9"/>
        <v>18</v>
      </c>
      <c r="H18" s="1">
        <f t="shared" si="10"/>
        <v>9</v>
      </c>
      <c r="I18" s="1">
        <f aca="true" t="shared" si="12" ref="I18:I25">SUM(O18,U18,AA18,AG18)</f>
        <v>9</v>
      </c>
      <c r="J18" s="1">
        <f aca="true" t="shared" si="13" ref="J18:J25">SUM(P18,V18,AB18,AH18)</f>
        <v>0</v>
      </c>
      <c r="K18" s="1">
        <f aca="true" t="shared" si="14" ref="K18:K25">SUM(Q18,W18,AC18,AI18)</f>
        <v>0</v>
      </c>
      <c r="L18" s="1">
        <f aca="true" t="shared" si="15" ref="L18:L25">SUM(R18,X18,AD18,AJ18)</f>
        <v>0</v>
      </c>
      <c r="M18" s="23">
        <f aca="true" t="shared" si="16" ref="M18:M25">SUM(S18,Y18,AE18,AK18)</f>
        <v>3</v>
      </c>
      <c r="N18" s="32"/>
      <c r="O18" s="1"/>
      <c r="P18" s="1"/>
      <c r="Q18" s="1"/>
      <c r="R18" s="1"/>
      <c r="S18" s="33"/>
      <c r="T18" s="27"/>
      <c r="U18" s="1"/>
      <c r="V18" s="1"/>
      <c r="W18" s="1"/>
      <c r="X18" s="1"/>
      <c r="Y18" s="23"/>
      <c r="Z18" s="32">
        <v>9</v>
      </c>
      <c r="AA18" s="1">
        <v>9</v>
      </c>
      <c r="AB18" s="1"/>
      <c r="AC18" s="1"/>
      <c r="AD18" s="1"/>
      <c r="AE18" s="33">
        <v>3</v>
      </c>
      <c r="AF18" s="32"/>
      <c r="AG18" s="1"/>
      <c r="AH18" s="1"/>
      <c r="AI18" s="1"/>
      <c r="AJ18" s="1"/>
      <c r="AK18" s="33"/>
    </row>
    <row r="19" spans="2:37" ht="15">
      <c r="B19" s="112"/>
      <c r="C19" s="113"/>
      <c r="D19" s="114"/>
      <c r="E19" s="19" t="s">
        <v>47</v>
      </c>
      <c r="F19" s="1" t="s">
        <v>34</v>
      </c>
      <c r="G19" s="1">
        <f t="shared" si="9"/>
        <v>18</v>
      </c>
      <c r="H19" s="1">
        <f t="shared" si="10"/>
        <v>9</v>
      </c>
      <c r="I19" s="1">
        <f t="shared" si="12"/>
        <v>9</v>
      </c>
      <c r="J19" s="1">
        <f t="shared" si="13"/>
        <v>0</v>
      </c>
      <c r="K19" s="1">
        <f t="shared" si="14"/>
        <v>0</v>
      </c>
      <c r="L19" s="1">
        <f t="shared" si="15"/>
        <v>0</v>
      </c>
      <c r="M19" s="23">
        <f t="shared" si="16"/>
        <v>4</v>
      </c>
      <c r="N19" s="32">
        <v>9</v>
      </c>
      <c r="O19" s="1">
        <v>9</v>
      </c>
      <c r="P19" s="1"/>
      <c r="Q19" s="1"/>
      <c r="R19" s="1"/>
      <c r="S19" s="33">
        <v>4</v>
      </c>
      <c r="T19" s="27"/>
      <c r="U19" s="1"/>
      <c r="V19" s="1"/>
      <c r="W19" s="1"/>
      <c r="X19" s="1"/>
      <c r="Y19" s="23"/>
      <c r="Z19" s="32"/>
      <c r="AA19" s="1"/>
      <c r="AB19" s="1"/>
      <c r="AC19" s="1"/>
      <c r="AD19" s="1"/>
      <c r="AE19" s="33"/>
      <c r="AF19" s="32"/>
      <c r="AG19" s="1"/>
      <c r="AH19" s="1"/>
      <c r="AI19" s="1"/>
      <c r="AJ19" s="1"/>
      <c r="AK19" s="33"/>
    </row>
    <row r="20" spans="2:37" ht="15">
      <c r="B20" s="112"/>
      <c r="C20" s="113"/>
      <c r="D20" s="114"/>
      <c r="E20" s="19" t="s">
        <v>48</v>
      </c>
      <c r="F20" s="1" t="s">
        <v>34</v>
      </c>
      <c r="G20" s="1">
        <f t="shared" si="9"/>
        <v>27</v>
      </c>
      <c r="H20" s="1">
        <f t="shared" si="10"/>
        <v>9</v>
      </c>
      <c r="I20" s="1">
        <f t="shared" si="12"/>
        <v>18</v>
      </c>
      <c r="J20" s="1">
        <f t="shared" si="13"/>
        <v>0</v>
      </c>
      <c r="K20" s="1">
        <f t="shared" si="14"/>
        <v>0</v>
      </c>
      <c r="L20" s="1">
        <f t="shared" si="15"/>
        <v>0</v>
      </c>
      <c r="M20" s="23">
        <f t="shared" si="16"/>
        <v>5</v>
      </c>
      <c r="N20" s="32">
        <v>9</v>
      </c>
      <c r="O20" s="1">
        <v>18</v>
      </c>
      <c r="P20" s="1"/>
      <c r="Q20" s="1"/>
      <c r="R20" s="1"/>
      <c r="S20" s="33">
        <v>5</v>
      </c>
      <c r="T20" s="27"/>
      <c r="U20" s="1"/>
      <c r="V20" s="1"/>
      <c r="W20" s="1"/>
      <c r="X20" s="1"/>
      <c r="Y20" s="23"/>
      <c r="Z20" s="32"/>
      <c r="AA20" s="1"/>
      <c r="AB20" s="1"/>
      <c r="AC20" s="1"/>
      <c r="AD20" s="1"/>
      <c r="AE20" s="33"/>
      <c r="AF20" s="32"/>
      <c r="AG20" s="1"/>
      <c r="AH20" s="1"/>
      <c r="AI20" s="1"/>
      <c r="AJ20" s="1"/>
      <c r="AK20" s="33"/>
    </row>
    <row r="21" spans="2:37" ht="15">
      <c r="B21" s="112"/>
      <c r="C21" s="113"/>
      <c r="D21" s="114"/>
      <c r="E21" s="19" t="s">
        <v>49</v>
      </c>
      <c r="F21" s="1" t="s">
        <v>104</v>
      </c>
      <c r="G21" s="1">
        <f t="shared" si="9"/>
        <v>27</v>
      </c>
      <c r="H21" s="1">
        <f t="shared" si="10"/>
        <v>9</v>
      </c>
      <c r="I21" s="1">
        <f t="shared" si="12"/>
        <v>18</v>
      </c>
      <c r="J21" s="1">
        <f t="shared" si="13"/>
        <v>0</v>
      </c>
      <c r="K21" s="1">
        <f t="shared" si="14"/>
        <v>0</v>
      </c>
      <c r="L21" s="1">
        <f t="shared" si="15"/>
        <v>0</v>
      </c>
      <c r="M21" s="23">
        <f t="shared" si="16"/>
        <v>4</v>
      </c>
      <c r="N21" s="32"/>
      <c r="O21" s="1"/>
      <c r="P21" s="1"/>
      <c r="Q21" s="1"/>
      <c r="R21" s="1"/>
      <c r="S21" s="33"/>
      <c r="T21" s="27">
        <v>9</v>
      </c>
      <c r="U21" s="1">
        <v>18</v>
      </c>
      <c r="V21" s="1"/>
      <c r="W21" s="1"/>
      <c r="X21" s="1"/>
      <c r="Y21" s="23">
        <v>4</v>
      </c>
      <c r="Z21" s="32"/>
      <c r="AA21" s="1"/>
      <c r="AB21" s="1"/>
      <c r="AC21" s="1"/>
      <c r="AD21" s="1"/>
      <c r="AE21" s="33"/>
      <c r="AF21" s="32"/>
      <c r="AG21" s="1"/>
      <c r="AH21" s="1"/>
      <c r="AI21" s="1"/>
      <c r="AJ21" s="1"/>
      <c r="AK21" s="33"/>
    </row>
    <row r="22" spans="2:37" ht="15">
      <c r="B22" s="112"/>
      <c r="C22" s="113"/>
      <c r="D22" s="114"/>
      <c r="E22" s="19" t="s">
        <v>81</v>
      </c>
      <c r="F22" s="12" t="s">
        <v>34</v>
      </c>
      <c r="G22" s="1">
        <f t="shared" si="9"/>
        <v>18</v>
      </c>
      <c r="H22" s="1">
        <f t="shared" si="10"/>
        <v>9</v>
      </c>
      <c r="I22" s="1">
        <f t="shared" si="12"/>
        <v>9</v>
      </c>
      <c r="J22" s="1">
        <f t="shared" si="13"/>
        <v>0</v>
      </c>
      <c r="K22" s="1">
        <f t="shared" si="14"/>
        <v>0</v>
      </c>
      <c r="L22" s="1">
        <f t="shared" si="15"/>
        <v>0</v>
      </c>
      <c r="M22" s="33">
        <f t="shared" si="16"/>
        <v>2</v>
      </c>
      <c r="N22" s="36"/>
      <c r="O22" s="12"/>
      <c r="P22" s="12"/>
      <c r="Q22" s="12"/>
      <c r="R22" s="12"/>
      <c r="S22" s="37"/>
      <c r="T22" s="29"/>
      <c r="U22" s="12"/>
      <c r="V22" s="12"/>
      <c r="W22" s="12"/>
      <c r="X22" s="12"/>
      <c r="Y22" s="25"/>
      <c r="Z22" s="36">
        <v>9</v>
      </c>
      <c r="AA22" s="12">
        <v>9</v>
      </c>
      <c r="AB22" s="12"/>
      <c r="AC22" s="12"/>
      <c r="AD22" s="12"/>
      <c r="AE22" s="37">
        <v>2</v>
      </c>
      <c r="AF22" s="36"/>
      <c r="AG22" s="12"/>
      <c r="AH22" s="12"/>
      <c r="AI22" s="12"/>
      <c r="AJ22" s="12"/>
      <c r="AK22" s="37"/>
    </row>
    <row r="23" spans="2:37" ht="15">
      <c r="B23" s="119" t="s">
        <v>21</v>
      </c>
      <c r="C23" s="119"/>
      <c r="D23" s="119"/>
      <c r="E23" s="119"/>
      <c r="F23" s="6"/>
      <c r="G23" s="6">
        <f>SUM(H23:L23)</f>
        <v>96</v>
      </c>
      <c r="H23" s="9">
        <f t="shared" si="10"/>
        <v>0</v>
      </c>
      <c r="I23" s="9">
        <f t="shared" si="12"/>
        <v>0</v>
      </c>
      <c r="J23" s="9">
        <f t="shared" si="13"/>
        <v>0</v>
      </c>
      <c r="K23" s="9">
        <f t="shared" si="14"/>
        <v>0</v>
      </c>
      <c r="L23" s="9">
        <f t="shared" si="15"/>
        <v>96</v>
      </c>
      <c r="M23" s="22">
        <f t="shared" si="16"/>
        <v>27</v>
      </c>
      <c r="N23" s="34">
        <f aca="true" t="shared" si="17" ref="N23:AK23">SUM(N24:N25)</f>
        <v>0</v>
      </c>
      <c r="O23" s="6">
        <f t="shared" si="17"/>
        <v>0</v>
      </c>
      <c r="P23" s="6">
        <f t="shared" si="17"/>
        <v>0</v>
      </c>
      <c r="Q23" s="6">
        <f t="shared" si="17"/>
        <v>0</v>
      </c>
      <c r="R23" s="6">
        <f t="shared" si="17"/>
        <v>0</v>
      </c>
      <c r="S23" s="35">
        <f t="shared" si="17"/>
        <v>0</v>
      </c>
      <c r="T23" s="28">
        <f t="shared" si="17"/>
        <v>0</v>
      </c>
      <c r="U23" s="6">
        <f t="shared" si="17"/>
        <v>0</v>
      </c>
      <c r="V23" s="6">
        <f t="shared" si="17"/>
        <v>0</v>
      </c>
      <c r="W23" s="6">
        <f t="shared" si="17"/>
        <v>0</v>
      </c>
      <c r="X23" s="6">
        <f t="shared" si="17"/>
        <v>30</v>
      </c>
      <c r="Y23" s="24">
        <f t="shared" si="17"/>
        <v>2</v>
      </c>
      <c r="Z23" s="34">
        <f t="shared" si="17"/>
        <v>0</v>
      </c>
      <c r="AA23" s="6">
        <f t="shared" si="17"/>
        <v>0</v>
      </c>
      <c r="AB23" s="6">
        <f t="shared" si="17"/>
        <v>0</v>
      </c>
      <c r="AC23" s="6">
        <f t="shared" si="17"/>
        <v>0</v>
      </c>
      <c r="AD23" s="6">
        <f t="shared" si="17"/>
        <v>48</v>
      </c>
      <c r="AE23" s="35">
        <f t="shared" si="17"/>
        <v>5</v>
      </c>
      <c r="AF23" s="34">
        <f t="shared" si="17"/>
        <v>0</v>
      </c>
      <c r="AG23" s="6">
        <f t="shared" si="17"/>
        <v>0</v>
      </c>
      <c r="AH23" s="6">
        <f t="shared" si="17"/>
        <v>0</v>
      </c>
      <c r="AI23" s="6">
        <f t="shared" si="17"/>
        <v>0</v>
      </c>
      <c r="AJ23" s="6">
        <f t="shared" si="17"/>
        <v>18</v>
      </c>
      <c r="AK23" s="35">
        <f t="shared" si="17"/>
        <v>20</v>
      </c>
    </row>
    <row r="24" spans="2:37" ht="15">
      <c r="B24" s="112"/>
      <c r="C24" s="113"/>
      <c r="D24" s="114"/>
      <c r="E24" s="14" t="s">
        <v>82</v>
      </c>
      <c r="F24" s="1" t="s">
        <v>34</v>
      </c>
      <c r="G24" s="1">
        <f>SUM(H24:L24)</f>
        <v>60</v>
      </c>
      <c r="H24" s="1">
        <f t="shared" si="10"/>
        <v>0</v>
      </c>
      <c r="I24" s="1">
        <f t="shared" si="12"/>
        <v>0</v>
      </c>
      <c r="J24" s="1">
        <f t="shared" si="13"/>
        <v>0</v>
      </c>
      <c r="K24" s="1">
        <f t="shared" si="14"/>
        <v>0</v>
      </c>
      <c r="L24" s="1">
        <f t="shared" si="15"/>
        <v>60</v>
      </c>
      <c r="M24" s="23">
        <f t="shared" si="16"/>
        <v>5</v>
      </c>
      <c r="N24" s="32"/>
      <c r="O24" s="1"/>
      <c r="P24" s="1"/>
      <c r="Q24" s="1"/>
      <c r="R24" s="1"/>
      <c r="S24" s="33"/>
      <c r="T24" s="27"/>
      <c r="U24" s="1"/>
      <c r="V24" s="1"/>
      <c r="W24" s="1"/>
      <c r="X24" s="1">
        <v>30</v>
      </c>
      <c r="Y24" s="23">
        <v>2</v>
      </c>
      <c r="Z24" s="32"/>
      <c r="AA24" s="1"/>
      <c r="AB24" s="1"/>
      <c r="AC24" s="1"/>
      <c r="AD24" s="1">
        <v>30</v>
      </c>
      <c r="AE24" s="33">
        <v>3</v>
      </c>
      <c r="AF24" s="32"/>
      <c r="AG24" s="1"/>
      <c r="AH24" s="1"/>
      <c r="AI24" s="1"/>
      <c r="AJ24" s="1"/>
      <c r="AK24" s="33"/>
    </row>
    <row r="25" spans="2:37" ht="15">
      <c r="B25" s="112"/>
      <c r="C25" s="113"/>
      <c r="D25" s="114"/>
      <c r="E25" s="14" t="s">
        <v>27</v>
      </c>
      <c r="F25" s="1" t="s">
        <v>34</v>
      </c>
      <c r="G25" s="1">
        <f>SUM(H25:L25)</f>
        <v>36</v>
      </c>
      <c r="H25" s="1">
        <f t="shared" si="10"/>
        <v>0</v>
      </c>
      <c r="I25" s="1">
        <f t="shared" si="12"/>
        <v>0</v>
      </c>
      <c r="J25" s="1">
        <f t="shared" si="13"/>
        <v>0</v>
      </c>
      <c r="K25" s="1">
        <f t="shared" si="14"/>
        <v>0</v>
      </c>
      <c r="L25" s="1">
        <f t="shared" si="15"/>
        <v>36</v>
      </c>
      <c r="M25" s="23">
        <f t="shared" si="16"/>
        <v>22</v>
      </c>
      <c r="N25" s="32"/>
      <c r="O25" s="1"/>
      <c r="P25" s="1"/>
      <c r="Q25" s="1"/>
      <c r="R25" s="1"/>
      <c r="S25" s="33"/>
      <c r="T25" s="27"/>
      <c r="U25" s="1"/>
      <c r="V25" s="1"/>
      <c r="W25" s="1"/>
      <c r="X25" s="1"/>
      <c r="Y25" s="23"/>
      <c r="Z25" s="32"/>
      <c r="AA25" s="1"/>
      <c r="AB25" s="1"/>
      <c r="AC25" s="1"/>
      <c r="AD25" s="1">
        <v>18</v>
      </c>
      <c r="AE25" s="33">
        <v>2</v>
      </c>
      <c r="AF25" s="32"/>
      <c r="AG25" s="1"/>
      <c r="AH25" s="1"/>
      <c r="AI25" s="1"/>
      <c r="AJ25" s="1">
        <v>18</v>
      </c>
      <c r="AK25" s="33">
        <v>20</v>
      </c>
    </row>
    <row r="26" spans="2:37" ht="15" hidden="1">
      <c r="B26" s="112"/>
      <c r="C26" s="114"/>
      <c r="D26" s="77"/>
      <c r="E26" s="1">
        <v>4</v>
      </c>
      <c r="F26" s="1"/>
      <c r="G26" s="1"/>
      <c r="H26" s="1"/>
      <c r="I26" s="1"/>
      <c r="J26" s="1"/>
      <c r="K26" s="1"/>
      <c r="L26" s="1"/>
      <c r="M26" s="23"/>
      <c r="N26" s="32"/>
      <c r="O26" s="1"/>
      <c r="P26" s="1"/>
      <c r="Q26" s="1"/>
      <c r="R26" s="1"/>
      <c r="S26" s="33"/>
      <c r="T26" s="27"/>
      <c r="U26" s="1"/>
      <c r="V26" s="1"/>
      <c r="W26" s="1"/>
      <c r="X26" s="1"/>
      <c r="Y26" s="23"/>
      <c r="Z26" s="32"/>
      <c r="AA26" s="1"/>
      <c r="AB26" s="1"/>
      <c r="AC26" s="1"/>
      <c r="AD26" s="1"/>
      <c r="AE26" s="33"/>
      <c r="AF26" s="32"/>
      <c r="AG26" s="1"/>
      <c r="AH26" s="1"/>
      <c r="AI26" s="1"/>
      <c r="AJ26" s="1"/>
      <c r="AK26" s="33"/>
    </row>
    <row r="27" spans="2:37" ht="15" hidden="1">
      <c r="B27" s="112"/>
      <c r="C27" s="114"/>
      <c r="D27" s="77"/>
      <c r="E27" s="1">
        <v>5</v>
      </c>
      <c r="F27" s="1"/>
      <c r="G27" s="1" t="e">
        <f>SUM(H27:L27)</f>
        <v>#REF!</v>
      </c>
      <c r="H27" s="1" t="e">
        <f>SUM(N27,T27,Z27,AF27,#REF!,#REF!)</f>
        <v>#REF!</v>
      </c>
      <c r="I27" s="1"/>
      <c r="J27" s="1" t="e">
        <f>SUM(P27,V27,AB27,AH27,#REF!,#REF!)</f>
        <v>#REF!</v>
      </c>
      <c r="K27" s="1" t="e">
        <f>SUM(Q27,W27,AC27,AI27,#REF!,#REF!)</f>
        <v>#REF!</v>
      </c>
      <c r="L27" s="1" t="e">
        <f>SUM(R27,X27,AD27,AJ27,#REF!,#REF!)</f>
        <v>#REF!</v>
      </c>
      <c r="M27" s="23" t="e">
        <f>SUM(S27,Y27,AE27,AK27,#REF!,#REF!)</f>
        <v>#REF!</v>
      </c>
      <c r="N27" s="32"/>
      <c r="O27" s="1"/>
      <c r="P27" s="1"/>
      <c r="Q27" s="1"/>
      <c r="R27" s="1"/>
      <c r="S27" s="33"/>
      <c r="T27" s="27"/>
      <c r="U27" s="1"/>
      <c r="V27" s="1"/>
      <c r="W27" s="1"/>
      <c r="X27" s="1"/>
      <c r="Y27" s="23"/>
      <c r="Z27" s="32"/>
      <c r="AA27" s="1"/>
      <c r="AB27" s="1"/>
      <c r="AC27" s="1"/>
      <c r="AD27" s="1"/>
      <c r="AE27" s="33"/>
      <c r="AF27" s="32"/>
      <c r="AG27" s="1"/>
      <c r="AH27" s="1"/>
      <c r="AI27" s="1"/>
      <c r="AJ27" s="1"/>
      <c r="AK27" s="33"/>
    </row>
    <row r="28" spans="2:37" ht="15.75" thickBot="1">
      <c r="B28" s="118" t="s">
        <v>33</v>
      </c>
      <c r="C28" s="118"/>
      <c r="D28" s="118"/>
      <c r="E28" s="118"/>
      <c r="F28" s="63"/>
      <c r="G28" s="63">
        <f>SUM(H28:L28)</f>
        <v>144</v>
      </c>
      <c r="H28" s="63">
        <f>SUM(N28,T28,Z28,AF28)</f>
        <v>117</v>
      </c>
      <c r="I28" s="63">
        <f aca="true" t="shared" si="18" ref="I28:M29">SUM(O28,U28,AA28,AG28)</f>
        <v>18</v>
      </c>
      <c r="J28" s="63">
        <f t="shared" si="18"/>
        <v>0</v>
      </c>
      <c r="K28" s="63">
        <f t="shared" si="18"/>
        <v>9</v>
      </c>
      <c r="L28" s="63">
        <f t="shared" si="18"/>
        <v>0</v>
      </c>
      <c r="M28" s="64">
        <f t="shared" si="18"/>
        <v>37</v>
      </c>
      <c r="N28" s="65">
        <f>SUM(N29:N44)</f>
        <v>0</v>
      </c>
      <c r="O28" s="63">
        <f>SUM(O29:O44)</f>
        <v>0</v>
      </c>
      <c r="P28" s="63">
        <f>SUM(P29:P44)</f>
        <v>0</v>
      </c>
      <c r="Q28" s="63">
        <f>SUM(Q29:Q44)</f>
        <v>0</v>
      </c>
      <c r="R28" s="63">
        <f>SUM(R29:R44)</f>
        <v>0</v>
      </c>
      <c r="S28" s="66">
        <v>0</v>
      </c>
      <c r="T28" s="67">
        <f>SUM(T29:T44)-9</f>
        <v>36</v>
      </c>
      <c r="U28" s="63">
        <f>SUM(U29:U44)</f>
        <v>9</v>
      </c>
      <c r="V28" s="63">
        <f>SUM(V29:V44)</f>
        <v>0</v>
      </c>
      <c r="W28" s="63">
        <f>SUM(W29:W44)</f>
        <v>0</v>
      </c>
      <c r="X28" s="63">
        <f>SUM(X29:X44)</f>
        <v>0</v>
      </c>
      <c r="Y28" s="64">
        <f>SUM(Y29:Y44)-3</f>
        <v>12</v>
      </c>
      <c r="Z28" s="65">
        <f>SUM(Z29:Z44)-9</f>
        <v>54</v>
      </c>
      <c r="AA28" s="63">
        <f>SUM(AA29:AA44)</f>
        <v>9</v>
      </c>
      <c r="AB28" s="63">
        <f>SUM(AB29:AB44)</f>
        <v>0</v>
      </c>
      <c r="AC28" s="63">
        <f>SUM(AC29:AC44)</f>
        <v>9</v>
      </c>
      <c r="AD28" s="63">
        <f>SUM(AD29:AD44)</f>
        <v>0</v>
      </c>
      <c r="AE28" s="64">
        <f>SUM(AE29:AE44)-3</f>
        <v>18</v>
      </c>
      <c r="AF28" s="65">
        <f>SUM(AF29:AF44)-9</f>
        <v>27</v>
      </c>
      <c r="AG28" s="63">
        <f>SUM(AG29:AG44)</f>
        <v>0</v>
      </c>
      <c r="AH28" s="63">
        <f>SUM(AH29:AH44)</f>
        <v>0</v>
      </c>
      <c r="AI28" s="63">
        <f>SUM(AI29:AI44)</f>
        <v>0</v>
      </c>
      <c r="AJ28" s="63">
        <f>SUM(AJ29:AJ44)</f>
        <v>0</v>
      </c>
      <c r="AK28" s="64">
        <f>SUM(AK29:AK44)-3</f>
        <v>7</v>
      </c>
    </row>
    <row r="29" spans="2:37" s="20" customFormat="1" ht="15">
      <c r="B29" s="92"/>
      <c r="C29" s="120" t="s">
        <v>38</v>
      </c>
      <c r="D29" s="131" t="s">
        <v>90</v>
      </c>
      <c r="E29" s="85" t="s">
        <v>63</v>
      </c>
      <c r="F29" s="57" t="s">
        <v>34</v>
      </c>
      <c r="G29" s="58">
        <f>SUM(H29:L29)</f>
        <v>18</v>
      </c>
      <c r="H29" s="58">
        <f>SUM(N29,T29,Z29,AF29)</f>
        <v>9</v>
      </c>
      <c r="I29" s="58">
        <f t="shared" si="18"/>
        <v>0</v>
      </c>
      <c r="J29" s="58">
        <f t="shared" si="18"/>
        <v>0</v>
      </c>
      <c r="K29" s="58">
        <f t="shared" si="18"/>
        <v>9</v>
      </c>
      <c r="L29" s="58">
        <f t="shared" si="18"/>
        <v>0</v>
      </c>
      <c r="M29" s="78">
        <f t="shared" si="18"/>
        <v>4</v>
      </c>
      <c r="N29" s="59"/>
      <c r="O29" s="57"/>
      <c r="P29" s="57"/>
      <c r="Q29" s="57"/>
      <c r="R29" s="57"/>
      <c r="S29" s="60"/>
      <c r="T29" s="61"/>
      <c r="U29" s="57"/>
      <c r="V29" s="57"/>
      <c r="W29" s="57"/>
      <c r="X29" s="57"/>
      <c r="Y29" s="62"/>
      <c r="Z29" s="59">
        <v>9</v>
      </c>
      <c r="AA29" s="57"/>
      <c r="AB29" s="57"/>
      <c r="AC29" s="57">
        <v>9</v>
      </c>
      <c r="AD29" s="57"/>
      <c r="AE29" s="60">
        <v>4</v>
      </c>
      <c r="AF29" s="59"/>
      <c r="AG29" s="57"/>
      <c r="AH29" s="57"/>
      <c r="AI29" s="57"/>
      <c r="AJ29" s="57"/>
      <c r="AK29" s="60"/>
    </row>
    <row r="30" spans="2:37" s="20" customFormat="1" ht="15">
      <c r="B30" s="93"/>
      <c r="C30" s="121"/>
      <c r="D30" s="129"/>
      <c r="E30" s="79" t="s">
        <v>64</v>
      </c>
      <c r="F30" s="1" t="s">
        <v>104</v>
      </c>
      <c r="G30" s="1">
        <f aca="true" t="shared" si="19" ref="G30:G60">SUM(H30:L30)</f>
        <v>18</v>
      </c>
      <c r="H30" s="1">
        <f aca="true" t="shared" si="20" ref="H30:H36">SUM(N30,T30,Z30,AF30)</f>
        <v>9</v>
      </c>
      <c r="I30" s="1">
        <f aca="true" t="shared" si="21" ref="I30:I36">SUM(O30,U30,AA30,AG30)</f>
        <v>9</v>
      </c>
      <c r="J30" s="1">
        <f aca="true" t="shared" si="22" ref="J30:J36">SUM(P30,V30,AB30,AH30)</f>
        <v>0</v>
      </c>
      <c r="K30" s="1">
        <f aca="true" t="shared" si="23" ref="K30:K36">SUM(Q30,W30,AC30,AI30)</f>
        <v>0</v>
      </c>
      <c r="L30" s="1">
        <f aca="true" t="shared" si="24" ref="L30:L36">SUM(R30,X30,AD30,AJ30)</f>
        <v>0</v>
      </c>
      <c r="M30" s="33">
        <f aca="true" t="shared" si="25" ref="M30:M36">SUM(S30,Y30,AE30,AK30)</f>
        <v>4</v>
      </c>
      <c r="N30" s="36"/>
      <c r="O30" s="12"/>
      <c r="P30" s="12"/>
      <c r="Q30" s="12"/>
      <c r="R30" s="12"/>
      <c r="S30" s="37"/>
      <c r="T30" s="29"/>
      <c r="U30" s="12"/>
      <c r="V30" s="12"/>
      <c r="W30" s="12"/>
      <c r="X30" s="12"/>
      <c r="Y30" s="25"/>
      <c r="Z30" s="36">
        <v>9</v>
      </c>
      <c r="AA30" s="12">
        <v>9</v>
      </c>
      <c r="AB30" s="12"/>
      <c r="AC30" s="12"/>
      <c r="AD30" s="12"/>
      <c r="AE30" s="37">
        <v>4</v>
      </c>
      <c r="AF30" s="36"/>
      <c r="AG30" s="12"/>
      <c r="AH30" s="12"/>
      <c r="AI30" s="12"/>
      <c r="AJ30" s="12"/>
      <c r="AK30" s="37"/>
    </row>
    <row r="31" spans="2:37" s="20" customFormat="1" ht="15">
      <c r="B31" s="93"/>
      <c r="C31" s="121"/>
      <c r="D31" s="129"/>
      <c r="E31" s="86" t="s">
        <v>54</v>
      </c>
      <c r="F31" s="12" t="s">
        <v>34</v>
      </c>
      <c r="G31" s="1">
        <f t="shared" si="19"/>
        <v>9</v>
      </c>
      <c r="H31" s="1">
        <f t="shared" si="20"/>
        <v>9</v>
      </c>
      <c r="I31" s="1">
        <f t="shared" si="21"/>
        <v>0</v>
      </c>
      <c r="J31" s="1">
        <f t="shared" si="22"/>
        <v>0</v>
      </c>
      <c r="K31" s="1">
        <f t="shared" si="23"/>
        <v>0</v>
      </c>
      <c r="L31" s="1">
        <f t="shared" si="24"/>
        <v>0</v>
      </c>
      <c r="M31" s="33">
        <f t="shared" si="25"/>
        <v>2</v>
      </c>
      <c r="N31" s="36"/>
      <c r="O31" s="12"/>
      <c r="P31" s="12"/>
      <c r="Q31" s="12"/>
      <c r="R31" s="12"/>
      <c r="S31" s="37"/>
      <c r="T31" s="29">
        <v>9</v>
      </c>
      <c r="U31" s="12"/>
      <c r="V31" s="12"/>
      <c r="W31" s="12"/>
      <c r="X31" s="12"/>
      <c r="Y31" s="25">
        <v>2</v>
      </c>
      <c r="Z31" s="36"/>
      <c r="AA31" s="12"/>
      <c r="AB31" s="12"/>
      <c r="AC31" s="12"/>
      <c r="AD31" s="12"/>
      <c r="AE31" s="37"/>
      <c r="AF31" s="36"/>
      <c r="AG31" s="12"/>
      <c r="AH31" s="12"/>
      <c r="AI31" s="12"/>
      <c r="AJ31" s="12"/>
      <c r="AK31" s="37"/>
    </row>
    <row r="32" spans="2:37" s="20" customFormat="1" ht="15">
      <c r="B32" s="93"/>
      <c r="C32" s="121"/>
      <c r="D32" s="129"/>
      <c r="E32" s="86" t="s">
        <v>65</v>
      </c>
      <c r="F32" s="12" t="s">
        <v>34</v>
      </c>
      <c r="G32" s="1">
        <f t="shared" si="19"/>
        <v>18</v>
      </c>
      <c r="H32" s="1">
        <f t="shared" si="20"/>
        <v>9</v>
      </c>
      <c r="I32" s="1">
        <f t="shared" si="21"/>
        <v>9</v>
      </c>
      <c r="J32" s="1">
        <f t="shared" si="22"/>
        <v>0</v>
      </c>
      <c r="K32" s="1">
        <f t="shared" si="23"/>
        <v>0</v>
      </c>
      <c r="L32" s="1">
        <f t="shared" si="24"/>
        <v>0</v>
      </c>
      <c r="M32" s="33">
        <f t="shared" si="25"/>
        <v>4</v>
      </c>
      <c r="N32" s="36"/>
      <c r="O32" s="12"/>
      <c r="P32" s="12"/>
      <c r="Q32" s="12"/>
      <c r="R32" s="12"/>
      <c r="S32" s="37"/>
      <c r="T32" s="29">
        <v>9</v>
      </c>
      <c r="U32" s="12">
        <v>9</v>
      </c>
      <c r="V32" s="12"/>
      <c r="W32" s="12"/>
      <c r="X32" s="12"/>
      <c r="Y32" s="25">
        <v>4</v>
      </c>
      <c r="Z32" s="36"/>
      <c r="AA32" s="12"/>
      <c r="AB32" s="12"/>
      <c r="AC32" s="12"/>
      <c r="AD32" s="12"/>
      <c r="AE32" s="37"/>
      <c r="AF32" s="36"/>
      <c r="AG32" s="12"/>
      <c r="AH32" s="12"/>
      <c r="AI32" s="12"/>
      <c r="AJ32" s="12"/>
      <c r="AK32" s="37"/>
    </row>
    <row r="33" spans="2:37" s="20" customFormat="1" ht="15">
      <c r="B33" s="93"/>
      <c r="C33" s="121"/>
      <c r="D33" s="129"/>
      <c r="E33" s="86" t="s">
        <v>66</v>
      </c>
      <c r="F33" s="12" t="s">
        <v>35</v>
      </c>
      <c r="G33" s="1">
        <f t="shared" si="19"/>
        <v>9</v>
      </c>
      <c r="H33" s="1">
        <f t="shared" si="20"/>
        <v>9</v>
      </c>
      <c r="I33" s="1">
        <f t="shared" si="21"/>
        <v>0</v>
      </c>
      <c r="J33" s="1">
        <f t="shared" si="22"/>
        <v>0</v>
      </c>
      <c r="K33" s="1">
        <f t="shared" si="23"/>
        <v>0</v>
      </c>
      <c r="L33" s="1">
        <f t="shared" si="24"/>
        <v>0</v>
      </c>
      <c r="M33" s="33">
        <f t="shared" si="25"/>
        <v>2</v>
      </c>
      <c r="N33" s="36"/>
      <c r="O33" s="12"/>
      <c r="P33" s="12"/>
      <c r="Q33" s="12"/>
      <c r="R33" s="12"/>
      <c r="S33" s="37"/>
      <c r="T33" s="29"/>
      <c r="U33" s="12"/>
      <c r="V33" s="12"/>
      <c r="W33" s="12"/>
      <c r="X33" s="12"/>
      <c r="Y33" s="25"/>
      <c r="Z33" s="36">
        <v>9</v>
      </c>
      <c r="AA33" s="12"/>
      <c r="AB33" s="12"/>
      <c r="AC33" s="12"/>
      <c r="AD33" s="12"/>
      <c r="AE33" s="37">
        <v>2</v>
      </c>
      <c r="AF33" s="36"/>
      <c r="AG33" s="12"/>
      <c r="AH33" s="12"/>
      <c r="AI33" s="12"/>
      <c r="AJ33" s="12"/>
      <c r="AK33" s="37"/>
    </row>
    <row r="34" spans="2:37" s="20" customFormat="1" ht="15">
      <c r="B34" s="93"/>
      <c r="C34" s="121"/>
      <c r="D34" s="129"/>
      <c r="E34" s="86" t="s">
        <v>67</v>
      </c>
      <c r="F34" s="12" t="s">
        <v>35</v>
      </c>
      <c r="G34" s="1">
        <f t="shared" si="19"/>
        <v>9</v>
      </c>
      <c r="H34" s="1">
        <f t="shared" si="20"/>
        <v>9</v>
      </c>
      <c r="I34" s="1">
        <f t="shared" si="21"/>
        <v>0</v>
      </c>
      <c r="J34" s="1">
        <f t="shared" si="22"/>
        <v>0</v>
      </c>
      <c r="K34" s="1">
        <f t="shared" si="23"/>
        <v>0</v>
      </c>
      <c r="L34" s="1">
        <f t="shared" si="24"/>
        <v>0</v>
      </c>
      <c r="M34" s="33">
        <f t="shared" si="25"/>
        <v>1</v>
      </c>
      <c r="N34" s="36"/>
      <c r="O34" s="12"/>
      <c r="P34" s="12"/>
      <c r="Q34" s="12"/>
      <c r="R34" s="12"/>
      <c r="S34" s="37"/>
      <c r="T34" s="29"/>
      <c r="U34" s="12"/>
      <c r="V34" s="12"/>
      <c r="W34" s="12"/>
      <c r="X34" s="12"/>
      <c r="Y34" s="25"/>
      <c r="Z34" s="36"/>
      <c r="AA34" s="12"/>
      <c r="AB34" s="12"/>
      <c r="AC34" s="12"/>
      <c r="AD34" s="12"/>
      <c r="AE34" s="37"/>
      <c r="AF34" s="36">
        <v>9</v>
      </c>
      <c r="AG34" s="12"/>
      <c r="AH34" s="12"/>
      <c r="AI34" s="12"/>
      <c r="AJ34" s="12"/>
      <c r="AK34" s="37">
        <v>1</v>
      </c>
    </row>
    <row r="35" spans="2:37" s="20" customFormat="1" ht="15">
      <c r="B35" s="94"/>
      <c r="C35" s="121"/>
      <c r="D35" s="129"/>
      <c r="E35" s="86" t="s">
        <v>86</v>
      </c>
      <c r="F35" s="12" t="s">
        <v>34</v>
      </c>
      <c r="G35" s="1">
        <f t="shared" si="19"/>
        <v>9</v>
      </c>
      <c r="H35" s="1">
        <f t="shared" si="20"/>
        <v>9</v>
      </c>
      <c r="I35" s="1">
        <f t="shared" si="21"/>
        <v>0</v>
      </c>
      <c r="J35" s="1">
        <f t="shared" si="22"/>
        <v>0</v>
      </c>
      <c r="K35" s="1">
        <f t="shared" si="23"/>
        <v>0</v>
      </c>
      <c r="L35" s="1">
        <f t="shared" si="24"/>
        <v>0</v>
      </c>
      <c r="M35" s="33">
        <f t="shared" si="25"/>
        <v>2</v>
      </c>
      <c r="N35" s="36"/>
      <c r="O35" s="12"/>
      <c r="P35" s="12"/>
      <c r="Q35" s="12"/>
      <c r="R35" s="12"/>
      <c r="S35" s="37"/>
      <c r="T35" s="29"/>
      <c r="U35" s="12"/>
      <c r="V35" s="12"/>
      <c r="W35" s="12"/>
      <c r="X35" s="12"/>
      <c r="Y35" s="25"/>
      <c r="Z35" s="36">
        <v>9</v>
      </c>
      <c r="AA35" s="12"/>
      <c r="AB35" s="12"/>
      <c r="AC35" s="12"/>
      <c r="AD35" s="12"/>
      <c r="AE35" s="37">
        <v>2</v>
      </c>
      <c r="AF35" s="36"/>
      <c r="AG35" s="12"/>
      <c r="AH35" s="12"/>
      <c r="AI35" s="12"/>
      <c r="AJ35" s="12"/>
      <c r="AK35" s="37"/>
    </row>
    <row r="36" spans="2:37" s="20" customFormat="1" ht="15">
      <c r="B36" s="93"/>
      <c r="C36" s="121"/>
      <c r="D36" s="129" t="s">
        <v>91</v>
      </c>
      <c r="E36" s="87" t="s">
        <v>68</v>
      </c>
      <c r="F36" s="46" t="s">
        <v>34</v>
      </c>
      <c r="G36" s="46">
        <f t="shared" si="19"/>
        <v>9</v>
      </c>
      <c r="H36" s="46">
        <f t="shared" si="20"/>
        <v>9</v>
      </c>
      <c r="I36" s="46">
        <f t="shared" si="21"/>
        <v>0</v>
      </c>
      <c r="J36" s="46">
        <f t="shared" si="22"/>
        <v>0</v>
      </c>
      <c r="K36" s="46">
        <f t="shared" si="23"/>
        <v>0</v>
      </c>
      <c r="L36" s="46">
        <f t="shared" si="24"/>
        <v>0</v>
      </c>
      <c r="M36" s="49">
        <f t="shared" si="25"/>
        <v>3</v>
      </c>
      <c r="N36" s="48"/>
      <c r="O36" s="46"/>
      <c r="P36" s="46"/>
      <c r="Q36" s="46"/>
      <c r="R36" s="46"/>
      <c r="S36" s="49"/>
      <c r="T36" s="50">
        <v>9</v>
      </c>
      <c r="U36" s="46"/>
      <c r="V36" s="46"/>
      <c r="W36" s="46"/>
      <c r="X36" s="46"/>
      <c r="Y36" s="47">
        <v>3</v>
      </c>
      <c r="Z36" s="48"/>
      <c r="AA36" s="46"/>
      <c r="AB36" s="46"/>
      <c r="AC36" s="46"/>
      <c r="AD36" s="46"/>
      <c r="AE36" s="49"/>
      <c r="AF36" s="48"/>
      <c r="AG36" s="46"/>
      <c r="AH36" s="46"/>
      <c r="AI36" s="46"/>
      <c r="AJ36" s="46"/>
      <c r="AK36" s="49"/>
    </row>
    <row r="37" spans="2:37" s="20" customFormat="1" ht="15">
      <c r="B37" s="93"/>
      <c r="C37" s="121"/>
      <c r="D37" s="129"/>
      <c r="E37" s="87" t="s">
        <v>69</v>
      </c>
      <c r="F37" s="46" t="s">
        <v>34</v>
      </c>
      <c r="G37" s="46">
        <f t="shared" si="19"/>
        <v>9</v>
      </c>
      <c r="H37" s="46">
        <f aca="true" t="shared" si="26" ref="H37:H44">SUM(N37,T37,Z37,AF37)</f>
        <v>9</v>
      </c>
      <c r="I37" s="46">
        <f aca="true" t="shared" si="27" ref="I37:I51">SUM(O37,U37,AA37,AG37)</f>
        <v>0</v>
      </c>
      <c r="J37" s="46">
        <f aca="true" t="shared" si="28" ref="J37:J51">SUM(P37,V37,AB37,AH37)</f>
        <v>0</v>
      </c>
      <c r="K37" s="46">
        <f aca="true" t="shared" si="29" ref="K37:K51">SUM(Q37,W37,AC37,AI37)</f>
        <v>0</v>
      </c>
      <c r="L37" s="46">
        <f aca="true" t="shared" si="30" ref="L37:L51">SUM(R37,X37,AD37,AJ37)</f>
        <v>0</v>
      </c>
      <c r="M37" s="49">
        <f aca="true" t="shared" si="31" ref="M37:M51">SUM(S37,Y37,AE37,AK37)</f>
        <v>3</v>
      </c>
      <c r="N37" s="48"/>
      <c r="O37" s="46"/>
      <c r="P37" s="46"/>
      <c r="Q37" s="46"/>
      <c r="R37" s="46"/>
      <c r="S37" s="49"/>
      <c r="T37" s="50">
        <v>9</v>
      </c>
      <c r="U37" s="46"/>
      <c r="V37" s="46"/>
      <c r="W37" s="46"/>
      <c r="X37" s="46"/>
      <c r="Y37" s="47">
        <v>3</v>
      </c>
      <c r="Z37" s="48"/>
      <c r="AA37" s="46"/>
      <c r="AB37" s="46"/>
      <c r="AC37" s="46"/>
      <c r="AD37" s="46"/>
      <c r="AE37" s="49"/>
      <c r="AF37" s="48"/>
      <c r="AG37" s="46"/>
      <c r="AH37" s="46"/>
      <c r="AI37" s="46"/>
      <c r="AJ37" s="46"/>
      <c r="AK37" s="49"/>
    </row>
    <row r="38" spans="2:37" s="20" customFormat="1" ht="15">
      <c r="B38" s="93"/>
      <c r="C38" s="121"/>
      <c r="D38" s="129"/>
      <c r="E38" s="87" t="s">
        <v>70</v>
      </c>
      <c r="F38" s="46" t="s">
        <v>34</v>
      </c>
      <c r="G38" s="46">
        <f t="shared" si="19"/>
        <v>9</v>
      </c>
      <c r="H38" s="46">
        <f t="shared" si="26"/>
        <v>9</v>
      </c>
      <c r="I38" s="46">
        <f t="shared" si="27"/>
        <v>0</v>
      </c>
      <c r="J38" s="46">
        <f t="shared" si="28"/>
        <v>0</v>
      </c>
      <c r="K38" s="46">
        <f t="shared" si="29"/>
        <v>0</v>
      </c>
      <c r="L38" s="46">
        <f t="shared" si="30"/>
        <v>0</v>
      </c>
      <c r="M38" s="49">
        <f t="shared" si="31"/>
        <v>3</v>
      </c>
      <c r="N38" s="48"/>
      <c r="O38" s="46"/>
      <c r="P38" s="46"/>
      <c r="Q38" s="46"/>
      <c r="R38" s="46"/>
      <c r="S38" s="49"/>
      <c r="T38" s="50">
        <v>9</v>
      </c>
      <c r="U38" s="46"/>
      <c r="V38" s="46"/>
      <c r="W38" s="46"/>
      <c r="X38" s="46"/>
      <c r="Y38" s="47">
        <v>3</v>
      </c>
      <c r="Z38" s="48"/>
      <c r="AA38" s="46"/>
      <c r="AB38" s="46"/>
      <c r="AC38" s="46"/>
      <c r="AD38" s="46"/>
      <c r="AE38" s="49"/>
      <c r="AF38" s="48"/>
      <c r="AG38" s="46"/>
      <c r="AH38" s="46"/>
      <c r="AI38" s="46"/>
      <c r="AJ38" s="46"/>
      <c r="AK38" s="49"/>
    </row>
    <row r="39" spans="2:37" s="20" customFormat="1" ht="15">
      <c r="B39" s="93"/>
      <c r="C39" s="121"/>
      <c r="D39" s="129"/>
      <c r="E39" s="86" t="s">
        <v>71</v>
      </c>
      <c r="F39" s="12" t="s">
        <v>34</v>
      </c>
      <c r="G39" s="1">
        <f t="shared" si="19"/>
        <v>9</v>
      </c>
      <c r="H39" s="1">
        <f t="shared" si="26"/>
        <v>9</v>
      </c>
      <c r="I39" s="1">
        <f t="shared" si="27"/>
        <v>0</v>
      </c>
      <c r="J39" s="1">
        <f t="shared" si="28"/>
        <v>0</v>
      </c>
      <c r="K39" s="1">
        <f t="shared" si="29"/>
        <v>0</v>
      </c>
      <c r="L39" s="1">
        <f t="shared" si="30"/>
        <v>0</v>
      </c>
      <c r="M39" s="33">
        <f t="shared" si="31"/>
        <v>3</v>
      </c>
      <c r="N39" s="36"/>
      <c r="O39" s="12"/>
      <c r="P39" s="12"/>
      <c r="Q39" s="12"/>
      <c r="R39" s="12"/>
      <c r="S39" s="37"/>
      <c r="T39" s="29"/>
      <c r="U39" s="12"/>
      <c r="V39" s="12"/>
      <c r="W39" s="12"/>
      <c r="X39" s="12"/>
      <c r="Y39" s="25"/>
      <c r="Z39" s="36">
        <v>9</v>
      </c>
      <c r="AA39" s="12"/>
      <c r="AB39" s="12"/>
      <c r="AC39" s="12"/>
      <c r="AD39" s="12"/>
      <c r="AE39" s="37">
        <v>3</v>
      </c>
      <c r="AF39" s="36"/>
      <c r="AG39" s="12"/>
      <c r="AH39" s="12"/>
      <c r="AI39" s="12"/>
      <c r="AJ39" s="12"/>
      <c r="AK39" s="37"/>
    </row>
    <row r="40" spans="2:37" s="20" customFormat="1" ht="15">
      <c r="B40" s="93"/>
      <c r="C40" s="121"/>
      <c r="D40" s="129"/>
      <c r="E40" s="86" t="s">
        <v>84</v>
      </c>
      <c r="F40" s="12" t="s">
        <v>34</v>
      </c>
      <c r="G40" s="1">
        <f t="shared" si="19"/>
        <v>9</v>
      </c>
      <c r="H40" s="1">
        <f t="shared" si="26"/>
        <v>9</v>
      </c>
      <c r="I40" s="1">
        <f t="shared" si="27"/>
        <v>0</v>
      </c>
      <c r="J40" s="1">
        <f t="shared" si="28"/>
        <v>0</v>
      </c>
      <c r="K40" s="1">
        <f t="shared" si="29"/>
        <v>0</v>
      </c>
      <c r="L40" s="1">
        <f t="shared" si="30"/>
        <v>0</v>
      </c>
      <c r="M40" s="33">
        <f t="shared" si="31"/>
        <v>3</v>
      </c>
      <c r="N40" s="36"/>
      <c r="O40" s="12"/>
      <c r="P40" s="12"/>
      <c r="Q40" s="12"/>
      <c r="R40" s="12"/>
      <c r="S40" s="37"/>
      <c r="T40" s="29"/>
      <c r="U40" s="12"/>
      <c r="V40" s="12"/>
      <c r="W40" s="12"/>
      <c r="X40" s="12"/>
      <c r="Y40" s="25"/>
      <c r="Z40" s="36">
        <v>9</v>
      </c>
      <c r="AA40" s="12"/>
      <c r="AB40" s="12"/>
      <c r="AC40" s="12"/>
      <c r="AD40" s="12"/>
      <c r="AE40" s="37">
        <v>3</v>
      </c>
      <c r="AF40" s="36"/>
      <c r="AG40" s="12"/>
      <c r="AH40" s="12"/>
      <c r="AI40" s="12"/>
      <c r="AJ40" s="12"/>
      <c r="AK40" s="37"/>
    </row>
    <row r="41" spans="2:37" s="20" customFormat="1" ht="15">
      <c r="B41" s="93"/>
      <c r="C41" s="121"/>
      <c r="D41" s="129"/>
      <c r="E41" s="86" t="s">
        <v>72</v>
      </c>
      <c r="F41" s="12" t="s">
        <v>34</v>
      </c>
      <c r="G41" s="12">
        <f t="shared" si="19"/>
        <v>9</v>
      </c>
      <c r="H41" s="12">
        <f t="shared" si="26"/>
        <v>9</v>
      </c>
      <c r="I41" s="12">
        <f t="shared" si="27"/>
        <v>0</v>
      </c>
      <c r="J41" s="12">
        <f t="shared" si="28"/>
        <v>0</v>
      </c>
      <c r="K41" s="12">
        <f t="shared" si="29"/>
        <v>0</v>
      </c>
      <c r="L41" s="12">
        <f t="shared" si="30"/>
        <v>0</v>
      </c>
      <c r="M41" s="37">
        <f t="shared" si="31"/>
        <v>3</v>
      </c>
      <c r="N41" s="36"/>
      <c r="O41" s="12"/>
      <c r="P41" s="12"/>
      <c r="Q41" s="12"/>
      <c r="R41" s="12"/>
      <c r="S41" s="37"/>
      <c r="T41" s="29"/>
      <c r="U41" s="12"/>
      <c r="V41" s="12"/>
      <c r="W41" s="12"/>
      <c r="X41" s="12"/>
      <c r="Y41" s="25"/>
      <c r="Z41" s="36">
        <v>9</v>
      </c>
      <c r="AA41" s="12"/>
      <c r="AB41" s="12"/>
      <c r="AC41" s="12"/>
      <c r="AD41" s="12"/>
      <c r="AE41" s="37">
        <v>3</v>
      </c>
      <c r="AF41" s="36"/>
      <c r="AG41" s="12"/>
      <c r="AH41" s="12"/>
      <c r="AI41" s="12"/>
      <c r="AJ41" s="12"/>
      <c r="AK41" s="37"/>
    </row>
    <row r="42" spans="2:37" s="20" customFormat="1" ht="15">
      <c r="B42" s="93"/>
      <c r="C42" s="121"/>
      <c r="D42" s="129"/>
      <c r="E42" s="68" t="s">
        <v>73</v>
      </c>
      <c r="F42" s="46" t="s">
        <v>34</v>
      </c>
      <c r="G42" s="46">
        <f t="shared" si="19"/>
        <v>9</v>
      </c>
      <c r="H42" s="46">
        <f t="shared" si="26"/>
        <v>9</v>
      </c>
      <c r="I42" s="46">
        <f t="shared" si="27"/>
        <v>0</v>
      </c>
      <c r="J42" s="46">
        <f t="shared" si="28"/>
        <v>0</v>
      </c>
      <c r="K42" s="46">
        <f t="shared" si="29"/>
        <v>0</v>
      </c>
      <c r="L42" s="46">
        <f t="shared" si="30"/>
        <v>0</v>
      </c>
      <c r="M42" s="49">
        <f t="shared" si="31"/>
        <v>3</v>
      </c>
      <c r="N42" s="48"/>
      <c r="O42" s="46"/>
      <c r="P42" s="46"/>
      <c r="Q42" s="46"/>
      <c r="R42" s="46"/>
      <c r="S42" s="49"/>
      <c r="T42" s="50"/>
      <c r="U42" s="46"/>
      <c r="V42" s="46"/>
      <c r="W42" s="46"/>
      <c r="X42" s="46"/>
      <c r="Y42" s="47"/>
      <c r="Z42" s="48"/>
      <c r="AA42" s="46"/>
      <c r="AB42" s="46"/>
      <c r="AC42" s="46"/>
      <c r="AD42" s="46"/>
      <c r="AE42" s="49"/>
      <c r="AF42" s="48">
        <v>9</v>
      </c>
      <c r="AG42" s="46"/>
      <c r="AH42" s="46"/>
      <c r="AI42" s="46"/>
      <c r="AJ42" s="46"/>
      <c r="AK42" s="49">
        <v>3</v>
      </c>
    </row>
    <row r="43" spans="2:37" s="20" customFormat="1" ht="15">
      <c r="B43" s="93"/>
      <c r="C43" s="121"/>
      <c r="D43" s="129"/>
      <c r="E43" s="89" t="s">
        <v>74</v>
      </c>
      <c r="F43" s="46" t="s">
        <v>34</v>
      </c>
      <c r="G43" s="46">
        <f t="shared" si="19"/>
        <v>9</v>
      </c>
      <c r="H43" s="46">
        <f t="shared" si="26"/>
        <v>9</v>
      </c>
      <c r="I43" s="46">
        <f t="shared" si="27"/>
        <v>0</v>
      </c>
      <c r="J43" s="46">
        <f t="shared" si="28"/>
        <v>0</v>
      </c>
      <c r="K43" s="46">
        <f t="shared" si="29"/>
        <v>0</v>
      </c>
      <c r="L43" s="46">
        <f t="shared" si="30"/>
        <v>0</v>
      </c>
      <c r="M43" s="49">
        <f t="shared" si="31"/>
        <v>3</v>
      </c>
      <c r="N43" s="48"/>
      <c r="O43" s="46"/>
      <c r="P43" s="46"/>
      <c r="Q43" s="46"/>
      <c r="R43" s="46"/>
      <c r="S43" s="49"/>
      <c r="T43" s="50"/>
      <c r="U43" s="46"/>
      <c r="V43" s="46"/>
      <c r="W43" s="46"/>
      <c r="X43" s="46"/>
      <c r="Y43" s="47"/>
      <c r="Z43" s="48"/>
      <c r="AA43" s="46"/>
      <c r="AB43" s="46"/>
      <c r="AC43" s="46"/>
      <c r="AD43" s="46"/>
      <c r="AE43" s="49"/>
      <c r="AF43" s="48">
        <v>9</v>
      </c>
      <c r="AG43" s="46"/>
      <c r="AH43" s="46"/>
      <c r="AI43" s="46"/>
      <c r="AJ43" s="46"/>
      <c r="AK43" s="49">
        <v>3</v>
      </c>
    </row>
    <row r="44" spans="2:37" s="20" customFormat="1" ht="15.75" thickBot="1">
      <c r="B44" s="95"/>
      <c r="C44" s="122"/>
      <c r="D44" s="130"/>
      <c r="E44" s="88" t="s">
        <v>75</v>
      </c>
      <c r="F44" s="69" t="s">
        <v>34</v>
      </c>
      <c r="G44" s="69">
        <f t="shared" si="19"/>
        <v>9</v>
      </c>
      <c r="H44" s="69">
        <f t="shared" si="26"/>
        <v>9</v>
      </c>
      <c r="I44" s="69">
        <f t="shared" si="27"/>
        <v>0</v>
      </c>
      <c r="J44" s="69">
        <f t="shared" si="28"/>
        <v>0</v>
      </c>
      <c r="K44" s="69">
        <f t="shared" si="29"/>
        <v>0</v>
      </c>
      <c r="L44" s="69">
        <f t="shared" si="30"/>
        <v>0</v>
      </c>
      <c r="M44" s="70">
        <f t="shared" si="31"/>
        <v>3</v>
      </c>
      <c r="N44" s="71"/>
      <c r="O44" s="69"/>
      <c r="P44" s="69"/>
      <c r="Q44" s="69"/>
      <c r="R44" s="69"/>
      <c r="S44" s="70"/>
      <c r="T44" s="72"/>
      <c r="U44" s="69"/>
      <c r="V44" s="69"/>
      <c r="W44" s="69"/>
      <c r="X44" s="69"/>
      <c r="Y44" s="73"/>
      <c r="Z44" s="71"/>
      <c r="AA44" s="69"/>
      <c r="AB44" s="69"/>
      <c r="AC44" s="69"/>
      <c r="AD44" s="69"/>
      <c r="AE44" s="70"/>
      <c r="AF44" s="71">
        <v>9</v>
      </c>
      <c r="AG44" s="69"/>
      <c r="AH44" s="69"/>
      <c r="AI44" s="69"/>
      <c r="AJ44" s="69"/>
      <c r="AK44" s="70">
        <v>3</v>
      </c>
    </row>
    <row r="45" spans="2:37" s="20" customFormat="1" ht="15" customHeight="1">
      <c r="B45" s="92"/>
      <c r="C45" s="126" t="s">
        <v>37</v>
      </c>
      <c r="D45" s="131" t="s">
        <v>90</v>
      </c>
      <c r="E45" s="85" t="s">
        <v>50</v>
      </c>
      <c r="F45" s="57" t="s">
        <v>34</v>
      </c>
      <c r="G45" s="58">
        <f>SUM(H45:L45)</f>
        <v>18</v>
      </c>
      <c r="H45" s="58">
        <f>SUM(N45,T45,Z45,AF45)</f>
        <v>9</v>
      </c>
      <c r="I45" s="58">
        <f t="shared" si="27"/>
        <v>9</v>
      </c>
      <c r="J45" s="58">
        <f t="shared" si="28"/>
        <v>0</v>
      </c>
      <c r="K45" s="58">
        <f t="shared" si="29"/>
        <v>0</v>
      </c>
      <c r="L45" s="58">
        <f t="shared" si="30"/>
        <v>0</v>
      </c>
      <c r="M45" s="90">
        <f t="shared" si="31"/>
        <v>4</v>
      </c>
      <c r="N45" s="59"/>
      <c r="O45" s="57"/>
      <c r="P45" s="57"/>
      <c r="Q45" s="57"/>
      <c r="R45" s="57"/>
      <c r="S45" s="60"/>
      <c r="T45" s="61"/>
      <c r="U45" s="57"/>
      <c r="V45" s="57"/>
      <c r="W45" s="57"/>
      <c r="X45" s="57"/>
      <c r="Y45" s="62"/>
      <c r="Z45" s="59">
        <v>9</v>
      </c>
      <c r="AA45" s="57">
        <v>9</v>
      </c>
      <c r="AB45" s="57"/>
      <c r="AC45" s="57"/>
      <c r="AD45" s="57"/>
      <c r="AE45" s="60">
        <v>4</v>
      </c>
      <c r="AF45" s="59"/>
      <c r="AG45" s="57"/>
      <c r="AH45" s="57"/>
      <c r="AI45" s="57"/>
      <c r="AJ45" s="57"/>
      <c r="AK45" s="60"/>
    </row>
    <row r="46" spans="2:37" s="20" customFormat="1" ht="15">
      <c r="B46" s="93"/>
      <c r="C46" s="127"/>
      <c r="D46" s="129"/>
      <c r="E46" s="91" t="s">
        <v>51</v>
      </c>
      <c r="F46" s="1" t="s">
        <v>104</v>
      </c>
      <c r="G46" s="1">
        <f aca="true" t="shared" si="32" ref="G46:G57">SUM(H46:L46)</f>
        <v>24</v>
      </c>
      <c r="H46" s="1">
        <f aca="true" t="shared" si="33" ref="H46:H57">SUM(N46,T46,Z46,AF46)</f>
        <v>9</v>
      </c>
      <c r="I46" s="1">
        <f t="shared" si="27"/>
        <v>0</v>
      </c>
      <c r="J46" s="1">
        <f t="shared" si="28"/>
        <v>0</v>
      </c>
      <c r="K46" s="1">
        <f t="shared" si="29"/>
        <v>15</v>
      </c>
      <c r="L46" s="1">
        <f t="shared" si="30"/>
        <v>0</v>
      </c>
      <c r="M46" s="23">
        <f t="shared" si="31"/>
        <v>4</v>
      </c>
      <c r="N46" s="36"/>
      <c r="O46" s="12"/>
      <c r="P46" s="12"/>
      <c r="Q46" s="12"/>
      <c r="R46" s="12"/>
      <c r="S46" s="37"/>
      <c r="T46" s="29"/>
      <c r="U46" s="12"/>
      <c r="V46" s="12"/>
      <c r="W46" s="12"/>
      <c r="X46" s="12"/>
      <c r="Y46" s="25"/>
      <c r="Z46" s="36">
        <v>9</v>
      </c>
      <c r="AA46" s="12"/>
      <c r="AB46" s="12"/>
      <c r="AC46" s="12">
        <v>15</v>
      </c>
      <c r="AD46" s="12"/>
      <c r="AE46" s="37">
        <v>4</v>
      </c>
      <c r="AF46" s="36"/>
      <c r="AG46" s="12"/>
      <c r="AH46" s="12"/>
      <c r="AI46" s="12"/>
      <c r="AJ46" s="12"/>
      <c r="AK46" s="37"/>
    </row>
    <row r="47" spans="2:37" s="20" customFormat="1" ht="15">
      <c r="B47" s="93"/>
      <c r="C47" s="127"/>
      <c r="D47" s="129"/>
      <c r="E47" s="86" t="s">
        <v>52</v>
      </c>
      <c r="F47" s="12" t="s">
        <v>35</v>
      </c>
      <c r="G47" s="1">
        <f t="shared" si="32"/>
        <v>9</v>
      </c>
      <c r="H47" s="1">
        <f t="shared" si="33"/>
        <v>9</v>
      </c>
      <c r="I47" s="1">
        <f t="shared" si="27"/>
        <v>0</v>
      </c>
      <c r="J47" s="1">
        <f t="shared" si="28"/>
        <v>0</v>
      </c>
      <c r="K47" s="1">
        <f t="shared" si="29"/>
        <v>0</v>
      </c>
      <c r="L47" s="1">
        <f t="shared" si="30"/>
        <v>0</v>
      </c>
      <c r="M47" s="23">
        <f t="shared" si="31"/>
        <v>1</v>
      </c>
      <c r="N47" s="36"/>
      <c r="O47" s="12"/>
      <c r="P47" s="12"/>
      <c r="Q47" s="12"/>
      <c r="R47" s="12"/>
      <c r="S47" s="37"/>
      <c r="T47" s="29"/>
      <c r="U47" s="12"/>
      <c r="V47" s="12"/>
      <c r="W47" s="12"/>
      <c r="X47" s="12"/>
      <c r="Y47" s="25"/>
      <c r="Z47" s="36"/>
      <c r="AA47" s="12"/>
      <c r="AB47" s="12"/>
      <c r="AC47" s="12"/>
      <c r="AD47" s="12"/>
      <c r="AE47" s="37"/>
      <c r="AF47" s="36">
        <v>9</v>
      </c>
      <c r="AG47" s="12"/>
      <c r="AH47" s="12"/>
      <c r="AI47" s="12"/>
      <c r="AJ47" s="12"/>
      <c r="AK47" s="37">
        <v>1</v>
      </c>
    </row>
    <row r="48" spans="2:37" s="20" customFormat="1" ht="15">
      <c r="B48" s="93"/>
      <c r="C48" s="127"/>
      <c r="D48" s="129"/>
      <c r="E48" s="86" t="s">
        <v>53</v>
      </c>
      <c r="F48" s="12" t="s">
        <v>34</v>
      </c>
      <c r="G48" s="1">
        <f t="shared" si="32"/>
        <v>18</v>
      </c>
      <c r="H48" s="1">
        <f t="shared" si="33"/>
        <v>9</v>
      </c>
      <c r="I48" s="1">
        <f t="shared" si="27"/>
        <v>9</v>
      </c>
      <c r="J48" s="1">
        <f t="shared" si="28"/>
        <v>0</v>
      </c>
      <c r="K48" s="1">
        <f t="shared" si="29"/>
        <v>0</v>
      </c>
      <c r="L48" s="1">
        <f t="shared" si="30"/>
        <v>0</v>
      </c>
      <c r="M48" s="23">
        <f t="shared" si="31"/>
        <v>4</v>
      </c>
      <c r="N48" s="36"/>
      <c r="O48" s="12"/>
      <c r="P48" s="12"/>
      <c r="Q48" s="12"/>
      <c r="R48" s="12"/>
      <c r="S48" s="37"/>
      <c r="T48" s="29">
        <v>9</v>
      </c>
      <c r="U48" s="12">
        <v>9</v>
      </c>
      <c r="V48" s="12"/>
      <c r="W48" s="12"/>
      <c r="X48" s="12"/>
      <c r="Y48" s="25">
        <v>4</v>
      </c>
      <c r="Z48" s="36"/>
      <c r="AA48" s="12"/>
      <c r="AB48" s="12"/>
      <c r="AC48" s="12"/>
      <c r="AD48" s="12"/>
      <c r="AE48" s="37"/>
      <c r="AF48" s="36"/>
      <c r="AG48" s="12"/>
      <c r="AH48" s="12"/>
      <c r="AI48" s="12"/>
      <c r="AJ48" s="12"/>
      <c r="AK48" s="37"/>
    </row>
    <row r="49" spans="2:37" s="20" customFormat="1" ht="15">
      <c r="B49" s="93"/>
      <c r="C49" s="127"/>
      <c r="D49" s="129"/>
      <c r="E49" s="86" t="s">
        <v>54</v>
      </c>
      <c r="F49" s="12" t="s">
        <v>34</v>
      </c>
      <c r="G49" s="1">
        <f t="shared" si="32"/>
        <v>9</v>
      </c>
      <c r="H49" s="1">
        <f t="shared" si="33"/>
        <v>9</v>
      </c>
      <c r="I49" s="1">
        <f t="shared" si="27"/>
        <v>0</v>
      </c>
      <c r="J49" s="1">
        <f t="shared" si="28"/>
        <v>0</v>
      </c>
      <c r="K49" s="1">
        <f t="shared" si="29"/>
        <v>0</v>
      </c>
      <c r="L49" s="1">
        <f t="shared" si="30"/>
        <v>0</v>
      </c>
      <c r="M49" s="23">
        <f t="shared" si="31"/>
        <v>2</v>
      </c>
      <c r="N49" s="36"/>
      <c r="O49" s="12"/>
      <c r="P49" s="12"/>
      <c r="Q49" s="12"/>
      <c r="R49" s="12"/>
      <c r="S49" s="37"/>
      <c r="T49" s="29"/>
      <c r="U49" s="12"/>
      <c r="V49" s="12"/>
      <c r="W49" s="12"/>
      <c r="X49" s="12"/>
      <c r="Y49" s="25"/>
      <c r="Z49" s="36">
        <v>9</v>
      </c>
      <c r="AA49" s="12"/>
      <c r="AB49" s="12"/>
      <c r="AC49" s="12"/>
      <c r="AD49" s="12"/>
      <c r="AE49" s="37">
        <v>2</v>
      </c>
      <c r="AF49" s="36"/>
      <c r="AG49" s="12"/>
      <c r="AH49" s="12"/>
      <c r="AI49" s="12"/>
      <c r="AJ49" s="12"/>
      <c r="AK49" s="37"/>
    </row>
    <row r="50" spans="2:37" s="20" customFormat="1" ht="15">
      <c r="B50" s="93"/>
      <c r="C50" s="127"/>
      <c r="D50" s="129"/>
      <c r="E50" s="86" t="s">
        <v>55</v>
      </c>
      <c r="F50" s="12" t="s">
        <v>34</v>
      </c>
      <c r="G50" s="1">
        <f t="shared" si="32"/>
        <v>9</v>
      </c>
      <c r="H50" s="1">
        <f t="shared" si="33"/>
        <v>9</v>
      </c>
      <c r="I50" s="1">
        <f t="shared" si="27"/>
        <v>0</v>
      </c>
      <c r="J50" s="1">
        <f t="shared" si="28"/>
        <v>0</v>
      </c>
      <c r="K50" s="1">
        <f t="shared" si="29"/>
        <v>0</v>
      </c>
      <c r="L50" s="1">
        <f t="shared" si="30"/>
        <v>0</v>
      </c>
      <c r="M50" s="23">
        <f t="shared" si="31"/>
        <v>2</v>
      </c>
      <c r="N50" s="36"/>
      <c r="O50" s="12"/>
      <c r="P50" s="12"/>
      <c r="Q50" s="12"/>
      <c r="R50" s="12"/>
      <c r="S50" s="37"/>
      <c r="T50" s="29">
        <v>9</v>
      </c>
      <c r="U50" s="12"/>
      <c r="V50" s="12"/>
      <c r="W50" s="12"/>
      <c r="X50" s="12"/>
      <c r="Y50" s="25">
        <v>2</v>
      </c>
      <c r="Z50" s="36"/>
      <c r="AA50" s="12"/>
      <c r="AB50" s="12"/>
      <c r="AC50" s="12"/>
      <c r="AD50" s="12"/>
      <c r="AE50" s="37"/>
      <c r="AF50" s="36"/>
      <c r="AG50" s="12"/>
      <c r="AH50" s="12"/>
      <c r="AI50" s="12"/>
      <c r="AJ50" s="12"/>
      <c r="AK50" s="37"/>
    </row>
    <row r="51" spans="2:37" s="20" customFormat="1" ht="15">
      <c r="B51" s="93"/>
      <c r="C51" s="127"/>
      <c r="D51" s="129"/>
      <c r="E51" s="86" t="s">
        <v>85</v>
      </c>
      <c r="F51" s="12" t="s">
        <v>34</v>
      </c>
      <c r="G51" s="1">
        <f t="shared" si="32"/>
        <v>9</v>
      </c>
      <c r="H51" s="1">
        <f t="shared" si="33"/>
        <v>0</v>
      </c>
      <c r="I51" s="1">
        <f t="shared" si="27"/>
        <v>9</v>
      </c>
      <c r="J51" s="1">
        <f t="shared" si="28"/>
        <v>0</v>
      </c>
      <c r="K51" s="1">
        <f t="shared" si="29"/>
        <v>0</v>
      </c>
      <c r="L51" s="1">
        <f t="shared" si="30"/>
        <v>0</v>
      </c>
      <c r="M51" s="23">
        <f t="shared" si="31"/>
        <v>2</v>
      </c>
      <c r="N51" s="36"/>
      <c r="O51" s="12"/>
      <c r="P51" s="12"/>
      <c r="Q51" s="12"/>
      <c r="R51" s="12"/>
      <c r="S51" s="37"/>
      <c r="T51" s="29"/>
      <c r="U51" s="12"/>
      <c r="V51" s="12"/>
      <c r="W51" s="12"/>
      <c r="X51" s="12"/>
      <c r="Y51" s="25"/>
      <c r="Z51" s="36"/>
      <c r="AA51" s="12">
        <v>9</v>
      </c>
      <c r="AB51" s="12"/>
      <c r="AC51" s="12"/>
      <c r="AD51" s="12"/>
      <c r="AE51" s="37">
        <v>2</v>
      </c>
      <c r="AF51" s="36"/>
      <c r="AG51" s="12"/>
      <c r="AH51" s="12"/>
      <c r="AI51" s="12"/>
      <c r="AJ51" s="12"/>
      <c r="AK51" s="37"/>
    </row>
    <row r="52" spans="2:37" s="20" customFormat="1" ht="15">
      <c r="B52" s="93"/>
      <c r="C52" s="127"/>
      <c r="D52" s="129" t="s">
        <v>91</v>
      </c>
      <c r="E52" s="87" t="s">
        <v>56</v>
      </c>
      <c r="F52" s="46" t="s">
        <v>34</v>
      </c>
      <c r="G52" s="46">
        <f t="shared" si="32"/>
        <v>9</v>
      </c>
      <c r="H52" s="46">
        <f t="shared" si="33"/>
        <v>9</v>
      </c>
      <c r="I52" s="46">
        <f aca="true" t="shared" si="34" ref="I52:I57">SUM(O52,U52,AA52,AG52)</f>
        <v>0</v>
      </c>
      <c r="J52" s="46">
        <f aca="true" t="shared" si="35" ref="J52:J57">SUM(P52,V52,AB52,AH52)</f>
        <v>0</v>
      </c>
      <c r="K52" s="46">
        <f aca="true" t="shared" si="36" ref="K52:K57">SUM(Q52,W52,AC52,AI52)</f>
        <v>0</v>
      </c>
      <c r="L52" s="46">
        <f aca="true" t="shared" si="37" ref="L52:L57">SUM(R52,X52,AD52,AJ52)</f>
        <v>0</v>
      </c>
      <c r="M52" s="47">
        <f aca="true" t="shared" si="38" ref="M52:M57">SUM(S52,Y52,AE52,AK52)</f>
        <v>3</v>
      </c>
      <c r="N52" s="48"/>
      <c r="O52" s="46"/>
      <c r="P52" s="46"/>
      <c r="Q52" s="46"/>
      <c r="R52" s="46"/>
      <c r="S52" s="49"/>
      <c r="T52" s="50">
        <v>9</v>
      </c>
      <c r="U52" s="46"/>
      <c r="V52" s="46"/>
      <c r="W52" s="46"/>
      <c r="X52" s="46"/>
      <c r="Y52" s="47">
        <v>3</v>
      </c>
      <c r="Z52" s="48"/>
      <c r="AA52" s="46"/>
      <c r="AB52" s="46"/>
      <c r="AC52" s="46"/>
      <c r="AD52" s="46"/>
      <c r="AE52" s="49"/>
      <c r="AF52" s="48"/>
      <c r="AG52" s="46"/>
      <c r="AH52" s="46"/>
      <c r="AI52" s="46"/>
      <c r="AJ52" s="46"/>
      <c r="AK52" s="49"/>
    </row>
    <row r="53" spans="2:37" s="20" customFormat="1" ht="15">
      <c r="B53" s="93"/>
      <c r="C53" s="127"/>
      <c r="D53" s="129"/>
      <c r="E53" s="87" t="s">
        <v>57</v>
      </c>
      <c r="F53" s="46" t="s">
        <v>34</v>
      </c>
      <c r="G53" s="46">
        <f t="shared" si="32"/>
        <v>9</v>
      </c>
      <c r="H53" s="46">
        <f t="shared" si="33"/>
        <v>9</v>
      </c>
      <c r="I53" s="46">
        <f t="shared" si="34"/>
        <v>0</v>
      </c>
      <c r="J53" s="46">
        <f t="shared" si="35"/>
        <v>0</v>
      </c>
      <c r="K53" s="46">
        <f t="shared" si="36"/>
        <v>0</v>
      </c>
      <c r="L53" s="46">
        <f t="shared" si="37"/>
        <v>0</v>
      </c>
      <c r="M53" s="47">
        <f t="shared" si="38"/>
        <v>3</v>
      </c>
      <c r="N53" s="48"/>
      <c r="O53" s="46"/>
      <c r="P53" s="46"/>
      <c r="Q53" s="46"/>
      <c r="R53" s="46"/>
      <c r="S53" s="49"/>
      <c r="T53" s="50">
        <v>9</v>
      </c>
      <c r="U53" s="46"/>
      <c r="V53" s="46"/>
      <c r="W53" s="46"/>
      <c r="X53" s="46"/>
      <c r="Y53" s="47">
        <v>3</v>
      </c>
      <c r="Z53" s="48"/>
      <c r="AA53" s="46"/>
      <c r="AB53" s="46"/>
      <c r="AC53" s="46"/>
      <c r="AD53" s="46"/>
      <c r="AE53" s="49"/>
      <c r="AF53" s="48"/>
      <c r="AG53" s="46"/>
      <c r="AH53" s="46"/>
      <c r="AI53" s="46"/>
      <c r="AJ53" s="46"/>
      <c r="AK53" s="49"/>
    </row>
    <row r="54" spans="2:37" s="20" customFormat="1" ht="15">
      <c r="B54" s="93"/>
      <c r="C54" s="127"/>
      <c r="D54" s="129"/>
      <c r="E54" s="87" t="s">
        <v>59</v>
      </c>
      <c r="F54" s="46" t="s">
        <v>34</v>
      </c>
      <c r="G54" s="46">
        <f t="shared" si="32"/>
        <v>9</v>
      </c>
      <c r="H54" s="46">
        <f t="shared" si="33"/>
        <v>9</v>
      </c>
      <c r="I54" s="46">
        <f t="shared" si="34"/>
        <v>0</v>
      </c>
      <c r="J54" s="46">
        <f t="shared" si="35"/>
        <v>0</v>
      </c>
      <c r="K54" s="46">
        <f t="shared" si="36"/>
        <v>0</v>
      </c>
      <c r="L54" s="46">
        <f t="shared" si="37"/>
        <v>0</v>
      </c>
      <c r="M54" s="47">
        <f t="shared" si="38"/>
        <v>3</v>
      </c>
      <c r="N54" s="48"/>
      <c r="O54" s="46"/>
      <c r="P54" s="46"/>
      <c r="Q54" s="46"/>
      <c r="R54" s="46"/>
      <c r="S54" s="49"/>
      <c r="T54" s="50">
        <v>9</v>
      </c>
      <c r="U54" s="46"/>
      <c r="V54" s="46"/>
      <c r="W54" s="46"/>
      <c r="X54" s="46"/>
      <c r="Y54" s="47">
        <v>3</v>
      </c>
      <c r="Z54" s="48"/>
      <c r="AA54" s="46"/>
      <c r="AB54" s="46"/>
      <c r="AC54" s="46"/>
      <c r="AD54" s="46"/>
      <c r="AE54" s="49"/>
      <c r="AF54" s="48"/>
      <c r="AG54" s="46"/>
      <c r="AH54" s="46"/>
      <c r="AI54" s="46"/>
      <c r="AJ54" s="46"/>
      <c r="AK54" s="49"/>
    </row>
    <row r="55" spans="2:37" s="20" customFormat="1" ht="15">
      <c r="B55" s="93"/>
      <c r="C55" s="127"/>
      <c r="D55" s="129"/>
      <c r="E55" s="91" t="s">
        <v>58</v>
      </c>
      <c r="F55" s="12" t="s">
        <v>34</v>
      </c>
      <c r="G55" s="12">
        <f t="shared" si="32"/>
        <v>9</v>
      </c>
      <c r="H55" s="12">
        <f t="shared" si="33"/>
        <v>9</v>
      </c>
      <c r="I55" s="12">
        <f t="shared" si="34"/>
        <v>0</v>
      </c>
      <c r="J55" s="12">
        <f t="shared" si="35"/>
        <v>0</v>
      </c>
      <c r="K55" s="12">
        <f t="shared" si="36"/>
        <v>0</v>
      </c>
      <c r="L55" s="12">
        <f t="shared" si="37"/>
        <v>0</v>
      </c>
      <c r="M55" s="25">
        <f t="shared" si="38"/>
        <v>3</v>
      </c>
      <c r="N55" s="36"/>
      <c r="O55" s="12"/>
      <c r="P55" s="12"/>
      <c r="Q55" s="12"/>
      <c r="R55" s="12"/>
      <c r="S55" s="37"/>
      <c r="T55" s="29"/>
      <c r="U55" s="12"/>
      <c r="V55" s="12"/>
      <c r="W55" s="12"/>
      <c r="X55" s="12"/>
      <c r="Y55" s="25"/>
      <c r="Z55" s="36">
        <v>9</v>
      </c>
      <c r="AA55" s="12"/>
      <c r="AB55" s="12"/>
      <c r="AC55" s="12"/>
      <c r="AD55" s="12"/>
      <c r="AE55" s="37">
        <v>3</v>
      </c>
      <c r="AF55" s="36"/>
      <c r="AG55" s="12"/>
      <c r="AH55" s="12"/>
      <c r="AI55" s="12"/>
      <c r="AJ55" s="12"/>
      <c r="AK55" s="37"/>
    </row>
    <row r="56" spans="2:37" s="20" customFormat="1" ht="15">
      <c r="B56" s="93"/>
      <c r="C56" s="127"/>
      <c r="D56" s="129"/>
      <c r="E56" s="86" t="s">
        <v>88</v>
      </c>
      <c r="F56" s="12" t="s">
        <v>34</v>
      </c>
      <c r="G56" s="12">
        <f t="shared" si="32"/>
        <v>9</v>
      </c>
      <c r="H56" s="12">
        <f t="shared" si="33"/>
        <v>9</v>
      </c>
      <c r="I56" s="12">
        <f t="shared" si="34"/>
        <v>0</v>
      </c>
      <c r="J56" s="12">
        <f t="shared" si="35"/>
        <v>0</v>
      </c>
      <c r="K56" s="12">
        <f t="shared" si="36"/>
        <v>0</v>
      </c>
      <c r="L56" s="12">
        <f t="shared" si="37"/>
        <v>0</v>
      </c>
      <c r="M56" s="25">
        <f t="shared" si="38"/>
        <v>3</v>
      </c>
      <c r="N56" s="36"/>
      <c r="O56" s="12"/>
      <c r="P56" s="12"/>
      <c r="Q56" s="12"/>
      <c r="R56" s="12"/>
      <c r="S56" s="37"/>
      <c r="T56" s="29"/>
      <c r="U56" s="12"/>
      <c r="V56" s="12"/>
      <c r="W56" s="12"/>
      <c r="X56" s="12"/>
      <c r="Y56" s="25"/>
      <c r="Z56" s="36">
        <v>9</v>
      </c>
      <c r="AA56" s="12"/>
      <c r="AB56" s="12"/>
      <c r="AC56" s="12"/>
      <c r="AD56" s="12"/>
      <c r="AE56" s="37">
        <v>3</v>
      </c>
      <c r="AF56" s="36"/>
      <c r="AG56" s="12"/>
      <c r="AH56" s="12"/>
      <c r="AI56" s="12"/>
      <c r="AJ56" s="12"/>
      <c r="AK56" s="37"/>
    </row>
    <row r="57" spans="2:37" s="20" customFormat="1" ht="15">
      <c r="B57" s="93"/>
      <c r="C57" s="127"/>
      <c r="D57" s="129"/>
      <c r="E57" s="86" t="s">
        <v>89</v>
      </c>
      <c r="F57" s="12" t="s">
        <v>34</v>
      </c>
      <c r="G57" s="12">
        <f t="shared" si="32"/>
        <v>9</v>
      </c>
      <c r="H57" s="12">
        <f t="shared" si="33"/>
        <v>9</v>
      </c>
      <c r="I57" s="12">
        <f t="shared" si="34"/>
        <v>0</v>
      </c>
      <c r="J57" s="12">
        <f t="shared" si="35"/>
        <v>0</v>
      </c>
      <c r="K57" s="12">
        <f t="shared" si="36"/>
        <v>0</v>
      </c>
      <c r="L57" s="12">
        <f t="shared" si="37"/>
        <v>0</v>
      </c>
      <c r="M57" s="25">
        <f t="shared" si="38"/>
        <v>3</v>
      </c>
      <c r="N57" s="36"/>
      <c r="O57" s="12"/>
      <c r="P57" s="12"/>
      <c r="Q57" s="12"/>
      <c r="R57" s="12"/>
      <c r="S57" s="37"/>
      <c r="T57" s="29"/>
      <c r="U57" s="12"/>
      <c r="V57" s="12"/>
      <c r="W57" s="12"/>
      <c r="X57" s="12"/>
      <c r="Y57" s="25"/>
      <c r="Z57" s="36">
        <v>9</v>
      </c>
      <c r="AA57" s="12"/>
      <c r="AB57" s="12"/>
      <c r="AC57" s="12"/>
      <c r="AD57" s="12"/>
      <c r="AE57" s="37">
        <v>3</v>
      </c>
      <c r="AF57" s="36"/>
      <c r="AG57" s="12"/>
      <c r="AH57" s="12"/>
      <c r="AI57" s="12"/>
      <c r="AJ57" s="12"/>
      <c r="AK57" s="37"/>
    </row>
    <row r="58" spans="2:37" s="20" customFormat="1" ht="15">
      <c r="B58" s="93"/>
      <c r="C58" s="127"/>
      <c r="D58" s="129"/>
      <c r="E58" s="87" t="s">
        <v>61</v>
      </c>
      <c r="F58" s="46" t="s">
        <v>34</v>
      </c>
      <c r="G58" s="46">
        <f t="shared" si="19"/>
        <v>9</v>
      </c>
      <c r="H58" s="46">
        <f aca="true" t="shared" si="39" ref="H58:H66">SUM(N58,T58,Z58,AF58)</f>
        <v>9</v>
      </c>
      <c r="I58" s="46">
        <f aca="true" t="shared" si="40" ref="I58:M60">SUM(O58,U58,AA58,AG58)</f>
        <v>0</v>
      </c>
      <c r="J58" s="46">
        <f t="shared" si="40"/>
        <v>0</v>
      </c>
      <c r="K58" s="46">
        <f t="shared" si="40"/>
        <v>0</v>
      </c>
      <c r="L58" s="46">
        <f t="shared" si="40"/>
        <v>0</v>
      </c>
      <c r="M58" s="47">
        <f t="shared" si="40"/>
        <v>3</v>
      </c>
      <c r="N58" s="48"/>
      <c r="O58" s="46"/>
      <c r="P58" s="46"/>
      <c r="Q58" s="46"/>
      <c r="R58" s="46"/>
      <c r="S58" s="49"/>
      <c r="T58" s="50"/>
      <c r="U58" s="46"/>
      <c r="V58" s="46"/>
      <c r="W58" s="46"/>
      <c r="X58" s="46"/>
      <c r="Y58" s="47"/>
      <c r="Z58" s="48"/>
      <c r="AA58" s="46"/>
      <c r="AB58" s="46"/>
      <c r="AC58" s="46"/>
      <c r="AD58" s="46"/>
      <c r="AE58" s="49"/>
      <c r="AF58" s="48">
        <v>9</v>
      </c>
      <c r="AG58" s="46"/>
      <c r="AH58" s="46"/>
      <c r="AI58" s="46"/>
      <c r="AJ58" s="46"/>
      <c r="AK58" s="49">
        <v>3</v>
      </c>
    </row>
    <row r="59" spans="2:37" s="20" customFormat="1" ht="15">
      <c r="B59" s="93"/>
      <c r="C59" s="127"/>
      <c r="D59" s="129"/>
      <c r="E59" s="87" t="s">
        <v>60</v>
      </c>
      <c r="F59" s="46" t="s">
        <v>34</v>
      </c>
      <c r="G59" s="46">
        <f t="shared" si="19"/>
        <v>9</v>
      </c>
      <c r="H59" s="46">
        <f t="shared" si="39"/>
        <v>9</v>
      </c>
      <c r="I59" s="46">
        <f t="shared" si="40"/>
        <v>0</v>
      </c>
      <c r="J59" s="46">
        <f t="shared" si="40"/>
        <v>0</v>
      </c>
      <c r="K59" s="46">
        <f t="shared" si="40"/>
        <v>0</v>
      </c>
      <c r="L59" s="46">
        <f t="shared" si="40"/>
        <v>0</v>
      </c>
      <c r="M59" s="47">
        <f t="shared" si="40"/>
        <v>3</v>
      </c>
      <c r="N59" s="48"/>
      <c r="O59" s="46"/>
      <c r="P59" s="46"/>
      <c r="Q59" s="46"/>
      <c r="R59" s="46"/>
      <c r="S59" s="49"/>
      <c r="T59" s="50"/>
      <c r="U59" s="46"/>
      <c r="V59" s="46"/>
      <c r="W59" s="46"/>
      <c r="X59" s="46"/>
      <c r="Y59" s="47"/>
      <c r="Z59" s="48"/>
      <c r="AA59" s="46"/>
      <c r="AB59" s="46"/>
      <c r="AC59" s="46"/>
      <c r="AD59" s="46"/>
      <c r="AE59" s="49"/>
      <c r="AF59" s="48">
        <v>9</v>
      </c>
      <c r="AG59" s="46"/>
      <c r="AH59" s="46"/>
      <c r="AI59" s="46"/>
      <c r="AJ59" s="46"/>
      <c r="AK59" s="49">
        <v>3</v>
      </c>
    </row>
    <row r="60" spans="2:37" s="20" customFormat="1" ht="15.75" thickBot="1">
      <c r="B60" s="95"/>
      <c r="C60" s="128"/>
      <c r="D60" s="130"/>
      <c r="E60" s="88" t="s">
        <v>62</v>
      </c>
      <c r="F60" s="69" t="s">
        <v>34</v>
      </c>
      <c r="G60" s="69">
        <f t="shared" si="19"/>
        <v>9</v>
      </c>
      <c r="H60" s="69">
        <f t="shared" si="39"/>
        <v>9</v>
      </c>
      <c r="I60" s="69">
        <f t="shared" si="40"/>
        <v>0</v>
      </c>
      <c r="J60" s="69">
        <f t="shared" si="40"/>
        <v>0</v>
      </c>
      <c r="K60" s="69">
        <f t="shared" si="40"/>
        <v>0</v>
      </c>
      <c r="L60" s="69">
        <f t="shared" si="40"/>
        <v>0</v>
      </c>
      <c r="M60" s="73">
        <f t="shared" si="40"/>
        <v>3</v>
      </c>
      <c r="N60" s="71"/>
      <c r="O60" s="69"/>
      <c r="P60" s="69"/>
      <c r="Q60" s="69"/>
      <c r="R60" s="69"/>
      <c r="S60" s="70"/>
      <c r="T60" s="72"/>
      <c r="U60" s="69"/>
      <c r="V60" s="69"/>
      <c r="W60" s="69"/>
      <c r="X60" s="69"/>
      <c r="Y60" s="73"/>
      <c r="Z60" s="71"/>
      <c r="AA60" s="69"/>
      <c r="AB60" s="69"/>
      <c r="AC60" s="69"/>
      <c r="AD60" s="69"/>
      <c r="AE60" s="70"/>
      <c r="AF60" s="71">
        <v>9</v>
      </c>
      <c r="AG60" s="69"/>
      <c r="AH60" s="69"/>
      <c r="AI60" s="69"/>
      <c r="AJ60" s="69"/>
      <c r="AK60" s="70">
        <v>3</v>
      </c>
    </row>
    <row r="61" spans="2:37" ht="15">
      <c r="B61" s="123" t="s">
        <v>22</v>
      </c>
      <c r="C61" s="124"/>
      <c r="D61" s="124"/>
      <c r="E61" s="125"/>
      <c r="F61" s="51"/>
      <c r="G61" s="51">
        <f>SUM(G62:G66)</f>
        <v>60</v>
      </c>
      <c r="H61" s="51">
        <f t="shared" si="39"/>
        <v>9</v>
      </c>
      <c r="I61" s="51">
        <f>SUM(O61,U61,AA61,AG61)</f>
        <v>0</v>
      </c>
      <c r="J61" s="51">
        <f>SUM(P61,V61,AB61,AH61)</f>
        <v>18</v>
      </c>
      <c r="K61" s="51">
        <f>SUM(Q61,W61,AC61,AI61)</f>
        <v>0</v>
      </c>
      <c r="L61" s="51">
        <f>SUM(R61,X61,AD61,AJ61)</f>
        <v>0</v>
      </c>
      <c r="M61" s="51">
        <f>SUM(S61,Y61,AE61,AK61)</f>
        <v>9</v>
      </c>
      <c r="N61" s="52">
        <f aca="true" t="shared" si="41" ref="N61:AK61">SUM(N62:N67)</f>
        <v>0</v>
      </c>
      <c r="O61" s="53">
        <f t="shared" si="41"/>
        <v>0</v>
      </c>
      <c r="P61" s="53">
        <f t="shared" si="41"/>
        <v>0</v>
      </c>
      <c r="Q61" s="53">
        <f t="shared" si="41"/>
        <v>0</v>
      </c>
      <c r="R61" s="53">
        <f t="shared" si="41"/>
        <v>0</v>
      </c>
      <c r="S61" s="54">
        <f t="shared" si="41"/>
        <v>0</v>
      </c>
      <c r="T61" s="55">
        <f t="shared" si="41"/>
        <v>0</v>
      </c>
      <c r="U61" s="53">
        <f t="shared" si="41"/>
        <v>0</v>
      </c>
      <c r="V61" s="53">
        <f t="shared" si="41"/>
        <v>18</v>
      </c>
      <c r="W61" s="53">
        <f t="shared" si="41"/>
        <v>0</v>
      </c>
      <c r="X61" s="53">
        <f t="shared" si="41"/>
        <v>0</v>
      </c>
      <c r="Y61" s="56">
        <f t="shared" si="41"/>
        <v>4</v>
      </c>
      <c r="Z61" s="52">
        <f t="shared" si="41"/>
        <v>0</v>
      </c>
      <c r="AA61" s="53">
        <f t="shared" si="41"/>
        <v>0</v>
      </c>
      <c r="AB61" s="53">
        <f t="shared" si="41"/>
        <v>0</v>
      </c>
      <c r="AC61" s="53">
        <f t="shared" si="41"/>
        <v>0</v>
      </c>
      <c r="AD61" s="53">
        <f t="shared" si="41"/>
        <v>0</v>
      </c>
      <c r="AE61" s="54">
        <f t="shared" si="41"/>
        <v>2</v>
      </c>
      <c r="AF61" s="52">
        <f t="shared" si="41"/>
        <v>9</v>
      </c>
      <c r="AG61" s="53">
        <f t="shared" si="41"/>
        <v>0</v>
      </c>
      <c r="AH61" s="53">
        <f t="shared" si="41"/>
        <v>0</v>
      </c>
      <c r="AI61" s="53">
        <f t="shared" si="41"/>
        <v>0</v>
      </c>
      <c r="AJ61" s="53">
        <f t="shared" si="41"/>
        <v>0</v>
      </c>
      <c r="AK61" s="54">
        <f t="shared" si="41"/>
        <v>3</v>
      </c>
    </row>
    <row r="62" spans="2:37" ht="15">
      <c r="B62" s="112"/>
      <c r="C62" s="113"/>
      <c r="D62" s="114"/>
      <c r="E62" s="14" t="s">
        <v>92</v>
      </c>
      <c r="F62" s="1" t="s">
        <v>36</v>
      </c>
      <c r="G62" s="1">
        <v>4</v>
      </c>
      <c r="H62" s="1">
        <f t="shared" si="39"/>
        <v>0</v>
      </c>
      <c r="I62" s="1">
        <f aca="true" t="shared" si="42" ref="I62:M66">SUM(O62,U62,AA62,AG62)</f>
        <v>0</v>
      </c>
      <c r="J62" s="1">
        <f t="shared" si="42"/>
        <v>0</v>
      </c>
      <c r="K62" s="1">
        <f t="shared" si="42"/>
        <v>0</v>
      </c>
      <c r="L62" s="1">
        <f t="shared" si="42"/>
        <v>0</v>
      </c>
      <c r="M62" s="1">
        <f t="shared" si="42"/>
        <v>0</v>
      </c>
      <c r="N62" s="32"/>
      <c r="O62" s="1"/>
      <c r="P62" s="1"/>
      <c r="Q62" s="1"/>
      <c r="R62" s="1"/>
      <c r="S62" s="33"/>
      <c r="T62" s="27"/>
      <c r="U62" s="1"/>
      <c r="V62" s="1"/>
      <c r="W62" s="1"/>
      <c r="X62" s="1"/>
      <c r="Y62" s="23"/>
      <c r="Z62" s="32"/>
      <c r="AA62" s="1"/>
      <c r="AB62" s="1"/>
      <c r="AC62" s="1"/>
      <c r="AD62" s="1"/>
      <c r="AE62" s="33"/>
      <c r="AF62" s="32"/>
      <c r="AG62" s="1"/>
      <c r="AH62" s="1"/>
      <c r="AI62" s="1"/>
      <c r="AJ62" s="1"/>
      <c r="AK62" s="33"/>
    </row>
    <row r="63" spans="2:37" ht="15">
      <c r="B63" s="112"/>
      <c r="C63" s="113"/>
      <c r="D63" s="114"/>
      <c r="E63" s="14" t="s">
        <v>24</v>
      </c>
      <c r="F63" s="1" t="s">
        <v>36</v>
      </c>
      <c r="G63" s="1">
        <v>2</v>
      </c>
      <c r="H63" s="1">
        <f t="shared" si="39"/>
        <v>0</v>
      </c>
      <c r="I63" s="1">
        <f t="shared" si="42"/>
        <v>0</v>
      </c>
      <c r="J63" s="1">
        <f t="shared" si="42"/>
        <v>0</v>
      </c>
      <c r="K63" s="1">
        <f t="shared" si="42"/>
        <v>0</v>
      </c>
      <c r="L63" s="1">
        <f t="shared" si="42"/>
        <v>0</v>
      </c>
      <c r="M63" s="1">
        <f t="shared" si="42"/>
        <v>0</v>
      </c>
      <c r="N63" s="32"/>
      <c r="O63" s="1"/>
      <c r="P63" s="1"/>
      <c r="Q63" s="1"/>
      <c r="R63" s="1"/>
      <c r="S63" s="33"/>
      <c r="T63" s="27"/>
      <c r="U63" s="1"/>
      <c r="V63" s="1"/>
      <c r="W63" s="1"/>
      <c r="X63" s="1"/>
      <c r="Y63" s="23"/>
      <c r="Z63" s="32"/>
      <c r="AA63" s="1"/>
      <c r="AB63" s="1"/>
      <c r="AC63" s="1"/>
      <c r="AD63" s="1"/>
      <c r="AE63" s="33"/>
      <c r="AF63" s="32"/>
      <c r="AG63" s="1"/>
      <c r="AH63" s="1"/>
      <c r="AI63" s="1"/>
      <c r="AJ63" s="1"/>
      <c r="AK63" s="33"/>
    </row>
    <row r="64" spans="2:37" ht="15">
      <c r="B64" s="112"/>
      <c r="C64" s="113"/>
      <c r="D64" s="114"/>
      <c r="E64" s="13" t="s">
        <v>23</v>
      </c>
      <c r="F64" s="1" t="s">
        <v>34</v>
      </c>
      <c r="G64" s="1">
        <f>SUM(H64:L64)</f>
        <v>9</v>
      </c>
      <c r="H64" s="1">
        <f t="shared" si="39"/>
        <v>9</v>
      </c>
      <c r="I64" s="1">
        <f t="shared" si="42"/>
        <v>0</v>
      </c>
      <c r="J64" s="1">
        <f t="shared" si="42"/>
        <v>0</v>
      </c>
      <c r="K64" s="1">
        <f t="shared" si="42"/>
        <v>0</v>
      </c>
      <c r="L64" s="1">
        <f t="shared" si="42"/>
        <v>0</v>
      </c>
      <c r="M64" s="1">
        <f t="shared" si="42"/>
        <v>1</v>
      </c>
      <c r="N64" s="32"/>
      <c r="O64" s="1"/>
      <c r="P64" s="1"/>
      <c r="Q64" s="1"/>
      <c r="R64" s="1"/>
      <c r="S64" s="33"/>
      <c r="T64" s="27"/>
      <c r="U64" s="1"/>
      <c r="V64" s="1"/>
      <c r="W64" s="1"/>
      <c r="X64" s="1"/>
      <c r="Y64" s="23"/>
      <c r="Z64" s="32"/>
      <c r="AA64" s="1"/>
      <c r="AB64" s="1"/>
      <c r="AC64" s="1"/>
      <c r="AD64" s="1"/>
      <c r="AE64" s="33"/>
      <c r="AF64" s="32">
        <v>9</v>
      </c>
      <c r="AG64" s="1"/>
      <c r="AH64" s="1"/>
      <c r="AI64" s="1"/>
      <c r="AJ64" s="1"/>
      <c r="AK64" s="33">
        <v>1</v>
      </c>
    </row>
    <row r="65" spans="2:37" ht="15">
      <c r="B65" s="97"/>
      <c r="C65" s="98"/>
      <c r="D65" s="77"/>
      <c r="E65" s="13" t="s">
        <v>103</v>
      </c>
      <c r="F65" s="1" t="s">
        <v>35</v>
      </c>
      <c r="G65" s="1">
        <f>SUM(H65:L65)</f>
        <v>18</v>
      </c>
      <c r="H65" s="1">
        <f aca="true" t="shared" si="43" ref="H65:M65">SUM(N65,T65,Z65,AF65)</f>
        <v>0</v>
      </c>
      <c r="I65" s="1">
        <f t="shared" si="43"/>
        <v>0</v>
      </c>
      <c r="J65" s="1">
        <f t="shared" si="43"/>
        <v>18</v>
      </c>
      <c r="K65" s="1">
        <f t="shared" si="43"/>
        <v>0</v>
      </c>
      <c r="L65" s="1">
        <f t="shared" si="43"/>
        <v>0</v>
      </c>
      <c r="M65" s="1">
        <f t="shared" si="43"/>
        <v>2</v>
      </c>
      <c r="N65" s="32"/>
      <c r="O65" s="1"/>
      <c r="P65" s="1"/>
      <c r="Q65" s="1"/>
      <c r="R65" s="1"/>
      <c r="S65" s="33"/>
      <c r="T65" s="27"/>
      <c r="U65" s="1"/>
      <c r="V65" s="1">
        <v>18</v>
      </c>
      <c r="W65" s="1"/>
      <c r="X65" s="1"/>
      <c r="Y65" s="23">
        <v>2</v>
      </c>
      <c r="Z65" s="32"/>
      <c r="AA65" s="1"/>
      <c r="AB65" s="1"/>
      <c r="AC65" s="1"/>
      <c r="AD65" s="1"/>
      <c r="AE65" s="33"/>
      <c r="AF65" s="32"/>
      <c r="AG65" s="1"/>
      <c r="AH65" s="1"/>
      <c r="AI65" s="1"/>
      <c r="AJ65" s="1"/>
      <c r="AK65" s="33"/>
    </row>
    <row r="66" spans="2:37" ht="15">
      <c r="B66" s="112"/>
      <c r="C66" s="113"/>
      <c r="D66" s="114"/>
      <c r="E66" s="13" t="s">
        <v>83</v>
      </c>
      <c r="F66" s="1" t="s">
        <v>34</v>
      </c>
      <c r="G66" s="10">
        <v>27</v>
      </c>
      <c r="H66" s="1">
        <f t="shared" si="39"/>
        <v>0</v>
      </c>
      <c r="I66" s="1">
        <f t="shared" si="42"/>
        <v>0</v>
      </c>
      <c r="J66" s="1">
        <f t="shared" si="42"/>
        <v>0</v>
      </c>
      <c r="K66" s="1">
        <f t="shared" si="42"/>
        <v>0</v>
      </c>
      <c r="L66" s="1">
        <f t="shared" si="42"/>
        <v>0</v>
      </c>
      <c r="M66" s="1">
        <f t="shared" si="42"/>
        <v>6</v>
      </c>
      <c r="N66" s="32"/>
      <c r="O66" s="1"/>
      <c r="P66" s="1"/>
      <c r="Q66" s="1"/>
      <c r="R66" s="1"/>
      <c r="S66" s="33"/>
      <c r="T66" s="27"/>
      <c r="U66" s="1"/>
      <c r="V66" s="1"/>
      <c r="W66" s="1"/>
      <c r="X66" s="1"/>
      <c r="Y66" s="23">
        <v>2</v>
      </c>
      <c r="Z66" s="32"/>
      <c r="AA66" s="1"/>
      <c r="AB66" s="1"/>
      <c r="AC66" s="1"/>
      <c r="AD66" s="1"/>
      <c r="AE66" s="33">
        <v>2</v>
      </c>
      <c r="AF66" s="32"/>
      <c r="AG66" s="1"/>
      <c r="AH66" s="1"/>
      <c r="AI66" s="1"/>
      <c r="AJ66" s="1"/>
      <c r="AK66" s="33">
        <v>2</v>
      </c>
    </row>
    <row r="67" spans="2:37" ht="15" hidden="1">
      <c r="B67" s="2"/>
      <c r="C67" s="2"/>
      <c r="D67" s="2"/>
      <c r="E67" s="14"/>
      <c r="F67" s="1"/>
      <c r="G67" s="1" t="e">
        <f>SUM(H67:L67)</f>
        <v>#REF!</v>
      </c>
      <c r="H67" s="1" t="e">
        <f>SUM(N67,T67,Z67,AF67,#REF!,#REF!)</f>
        <v>#REF!</v>
      </c>
      <c r="I67" s="1"/>
      <c r="J67" s="1" t="e">
        <f>SUM(P67,V67,AB67,AH67,#REF!,#REF!)</f>
        <v>#REF!</v>
      </c>
      <c r="K67" s="1" t="e">
        <f>SUM(Q67,W67,AC67,AI67,#REF!,#REF!)</f>
        <v>#REF!</v>
      </c>
      <c r="L67" s="1" t="e">
        <f>SUM(R67,X67,AD67,AJ67,#REF!,#REF!)</f>
        <v>#REF!</v>
      </c>
      <c r="M67" s="23" t="e">
        <f>SUM(S67,Y67,AE67,AK67,#REF!,#REF!)</f>
        <v>#REF!</v>
      </c>
      <c r="N67" s="32"/>
      <c r="O67" s="1"/>
      <c r="P67" s="1"/>
      <c r="Q67" s="1"/>
      <c r="R67" s="1"/>
      <c r="S67" s="33"/>
      <c r="T67" s="27"/>
      <c r="U67" s="1"/>
      <c r="V67" s="1"/>
      <c r="W67" s="1"/>
      <c r="X67" s="1"/>
      <c r="Y67" s="23"/>
      <c r="Z67" s="32"/>
      <c r="AA67" s="1"/>
      <c r="AB67" s="1"/>
      <c r="AC67" s="1"/>
      <c r="AD67" s="1"/>
      <c r="AE67" s="33"/>
      <c r="AF67" s="32"/>
      <c r="AG67" s="1"/>
      <c r="AH67" s="1"/>
      <c r="AI67" s="1"/>
      <c r="AJ67" s="1"/>
      <c r="AK67" s="33"/>
    </row>
    <row r="68" spans="2:37" ht="15.75" thickBot="1">
      <c r="B68" s="115" t="s">
        <v>26</v>
      </c>
      <c r="C68" s="116"/>
      <c r="D68" s="116"/>
      <c r="E68" s="117"/>
      <c r="F68" s="7"/>
      <c r="G68" s="9">
        <f aca="true" t="shared" si="44" ref="G68:AK68">SUM(G9,G16,G23,G28,G61)</f>
        <v>579</v>
      </c>
      <c r="H68" s="9">
        <f t="shared" si="44"/>
        <v>261</v>
      </c>
      <c r="I68" s="9">
        <f t="shared" si="44"/>
        <v>117</v>
      </c>
      <c r="J68" s="9">
        <f t="shared" si="44"/>
        <v>36</v>
      </c>
      <c r="K68" s="9">
        <f t="shared" si="44"/>
        <v>36</v>
      </c>
      <c r="L68" s="9">
        <f t="shared" si="44"/>
        <v>96</v>
      </c>
      <c r="M68" s="22">
        <f t="shared" si="44"/>
        <v>120</v>
      </c>
      <c r="N68" s="38">
        <f t="shared" si="44"/>
        <v>81</v>
      </c>
      <c r="O68" s="39">
        <f t="shared" si="44"/>
        <v>45</v>
      </c>
      <c r="P68" s="39">
        <f t="shared" si="44"/>
        <v>18</v>
      </c>
      <c r="Q68" s="39">
        <f t="shared" si="44"/>
        <v>9</v>
      </c>
      <c r="R68" s="39">
        <f t="shared" si="44"/>
        <v>0</v>
      </c>
      <c r="S68" s="40">
        <f t="shared" si="44"/>
        <v>30</v>
      </c>
      <c r="T68" s="26">
        <f t="shared" si="44"/>
        <v>72</v>
      </c>
      <c r="U68" s="9">
        <f t="shared" si="44"/>
        <v>45</v>
      </c>
      <c r="V68" s="9">
        <f t="shared" si="44"/>
        <v>18</v>
      </c>
      <c r="W68" s="9">
        <f t="shared" si="44"/>
        <v>18</v>
      </c>
      <c r="X68" s="9">
        <f t="shared" si="44"/>
        <v>30</v>
      </c>
      <c r="Y68" s="22">
        <f t="shared" si="44"/>
        <v>30</v>
      </c>
      <c r="Z68" s="38">
        <f t="shared" si="44"/>
        <v>72</v>
      </c>
      <c r="AA68" s="39">
        <f t="shared" si="44"/>
        <v>27</v>
      </c>
      <c r="AB68" s="39">
        <f t="shared" si="44"/>
        <v>0</v>
      </c>
      <c r="AC68" s="39">
        <f t="shared" si="44"/>
        <v>9</v>
      </c>
      <c r="AD68" s="39">
        <f t="shared" si="44"/>
        <v>48</v>
      </c>
      <c r="AE68" s="40">
        <f t="shared" si="44"/>
        <v>30</v>
      </c>
      <c r="AF68" s="38">
        <f t="shared" si="44"/>
        <v>36</v>
      </c>
      <c r="AG68" s="39">
        <f t="shared" si="44"/>
        <v>0</v>
      </c>
      <c r="AH68" s="39">
        <f t="shared" si="44"/>
        <v>0</v>
      </c>
      <c r="AI68" s="39">
        <f t="shared" si="44"/>
        <v>0</v>
      </c>
      <c r="AJ68" s="39">
        <f t="shared" si="44"/>
        <v>18</v>
      </c>
      <c r="AK68" s="40">
        <f t="shared" si="44"/>
        <v>30</v>
      </c>
    </row>
    <row r="69" ht="15">
      <c r="B69" s="5" t="s">
        <v>6</v>
      </c>
    </row>
    <row r="70" spans="2:32" ht="15">
      <c r="B70" s="5" t="s">
        <v>7</v>
      </c>
      <c r="N70" s="8">
        <f>SUM(N68:R68)</f>
        <v>153</v>
      </c>
      <c r="T70" s="8">
        <f>SUM(T68:X68)</f>
        <v>183</v>
      </c>
      <c r="Z70" s="8">
        <f>SUM(Z68:AD68)</f>
        <v>156</v>
      </c>
      <c r="AF70" s="8">
        <f>SUM(AF68:AJ68)</f>
        <v>54</v>
      </c>
    </row>
    <row r="71" ht="15">
      <c r="B71" s="5" t="s">
        <v>32</v>
      </c>
    </row>
    <row r="72" ht="15">
      <c r="B72" s="5" t="s">
        <v>8</v>
      </c>
    </row>
    <row r="73" ht="15">
      <c r="B73" s="5" t="s">
        <v>9</v>
      </c>
    </row>
    <row r="74" ht="15">
      <c r="B74" s="5" t="s">
        <v>10</v>
      </c>
    </row>
    <row r="76" spans="2:37" ht="15">
      <c r="B76" s="99" t="s">
        <v>94</v>
      </c>
      <c r="C76" s="100"/>
      <c r="D76" s="99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2"/>
      <c r="U76" s="102"/>
      <c r="V76" s="102"/>
      <c r="W76" s="102"/>
      <c r="X76" s="101"/>
      <c r="Y76" s="101"/>
      <c r="Z76" s="101"/>
      <c r="AA76" s="101"/>
      <c r="AB76" s="101"/>
      <c r="AC76" s="101"/>
      <c r="AD76"/>
      <c r="AE76"/>
      <c r="AF76"/>
      <c r="AG76"/>
      <c r="AH76"/>
      <c r="AI76"/>
      <c r="AJ76"/>
      <c r="AK76"/>
    </row>
    <row r="77" spans="2:37" ht="15">
      <c r="B77" s="103" t="s">
        <v>95</v>
      </c>
      <c r="C77" s="104"/>
      <c r="D77" s="10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7"/>
      <c r="U77" s="107"/>
      <c r="V77" s="107"/>
      <c r="W77" s="107"/>
      <c r="X77" s="106"/>
      <c r="Y77" s="106"/>
      <c r="Z77" s="106"/>
      <c r="AA77" s="106"/>
      <c r="AB77" s="106"/>
      <c r="AC77" s="106"/>
      <c r="AD77"/>
      <c r="AE77"/>
      <c r="AF77"/>
      <c r="AG77"/>
      <c r="AH77"/>
      <c r="AI77"/>
      <c r="AJ77"/>
      <c r="AK77"/>
    </row>
    <row r="78" spans="2:37" ht="15">
      <c r="B78" s="103" t="s">
        <v>96</v>
      </c>
      <c r="C78" s="100"/>
      <c r="D78" s="99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2"/>
      <c r="U78" s="102"/>
      <c r="V78" s="102"/>
      <c r="W78" s="102"/>
      <c r="X78" s="101"/>
      <c r="Y78" s="101"/>
      <c r="Z78" s="101"/>
      <c r="AA78" s="101"/>
      <c r="AB78" s="101"/>
      <c r="AC78" s="101"/>
      <c r="AD78"/>
      <c r="AE78"/>
      <c r="AF78"/>
      <c r="AG78"/>
      <c r="AH78"/>
      <c r="AI78"/>
      <c r="AJ78"/>
      <c r="AK78"/>
    </row>
    <row r="79" spans="2:37" ht="15">
      <c r="B79" s="103" t="s">
        <v>97</v>
      </c>
      <c r="C79" s="100"/>
      <c r="D79" s="99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2"/>
      <c r="U79" s="102"/>
      <c r="V79" s="102"/>
      <c r="W79" s="102"/>
      <c r="X79" s="101"/>
      <c r="Y79" s="101"/>
      <c r="Z79" s="101"/>
      <c r="AA79" s="101"/>
      <c r="AB79" s="101"/>
      <c r="AC79" s="101"/>
      <c r="AD79"/>
      <c r="AE79"/>
      <c r="AF79"/>
      <c r="AG79"/>
      <c r="AH79"/>
      <c r="AI79"/>
      <c r="AJ79"/>
      <c r="AK79"/>
    </row>
    <row r="80" spans="2:37" ht="15">
      <c r="B80" s="109" t="s">
        <v>102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/>
      <c r="AE80"/>
      <c r="AF80"/>
      <c r="AG80"/>
      <c r="AH80"/>
      <c r="AI80"/>
      <c r="AJ80"/>
      <c r="AK80"/>
    </row>
    <row r="81" spans="2:37" ht="15">
      <c r="B81" s="103" t="s">
        <v>98</v>
      </c>
      <c r="C81" s="100"/>
      <c r="D81" s="99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2"/>
      <c r="U81" s="102"/>
      <c r="V81" s="102"/>
      <c r="W81" s="102"/>
      <c r="X81" s="101"/>
      <c r="Y81" s="101"/>
      <c r="Z81" s="101"/>
      <c r="AA81" s="101"/>
      <c r="AB81" s="101"/>
      <c r="AC81" s="101"/>
      <c r="AD81"/>
      <c r="AE81"/>
      <c r="AF81"/>
      <c r="AG81"/>
      <c r="AH81"/>
      <c r="AI81"/>
      <c r="AJ81"/>
      <c r="AK81"/>
    </row>
    <row r="82" spans="2:37" ht="15">
      <c r="B82" s="103" t="s">
        <v>99</v>
      </c>
      <c r="C82" s="100"/>
      <c r="D82" s="99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2"/>
      <c r="U82" s="102"/>
      <c r="V82" s="102"/>
      <c r="W82" s="102"/>
      <c r="X82" s="101"/>
      <c r="Y82" s="101"/>
      <c r="Z82" s="101"/>
      <c r="AA82" s="101"/>
      <c r="AB82" s="101"/>
      <c r="AC82" s="101"/>
      <c r="AD82"/>
      <c r="AE82"/>
      <c r="AF82"/>
      <c r="AG82"/>
      <c r="AH82"/>
      <c r="AI82"/>
      <c r="AJ82"/>
      <c r="AK82"/>
    </row>
    <row r="83" spans="2:37" ht="15">
      <c r="B83" s="99"/>
      <c r="C83" s="100"/>
      <c r="D83" s="99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2"/>
      <c r="U83" s="102"/>
      <c r="V83" s="102"/>
      <c r="W83" s="102"/>
      <c r="X83" s="101"/>
      <c r="Y83" s="101"/>
      <c r="Z83" s="101"/>
      <c r="AA83" s="101"/>
      <c r="AB83" s="101"/>
      <c r="AC83" s="101"/>
      <c r="AD83"/>
      <c r="AE83"/>
      <c r="AF83"/>
      <c r="AG83"/>
      <c r="AH83"/>
      <c r="AI83"/>
      <c r="AJ83"/>
      <c r="AK83"/>
    </row>
    <row r="84" spans="2:37" ht="15">
      <c r="B84" s="108"/>
      <c r="C84" s="100"/>
      <c r="D84" s="99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2"/>
      <c r="U84" s="102"/>
      <c r="V84" s="102"/>
      <c r="W84" s="102"/>
      <c r="X84" s="101"/>
      <c r="Y84" s="101"/>
      <c r="Z84" s="101"/>
      <c r="AA84" s="101"/>
      <c r="AB84" s="101"/>
      <c r="AC84" s="101"/>
      <c r="AD84"/>
      <c r="AE84"/>
      <c r="AF84"/>
      <c r="AG84"/>
      <c r="AH84"/>
      <c r="AI84"/>
      <c r="AJ84"/>
      <c r="AK84"/>
    </row>
    <row r="85" spans="2:37" ht="15">
      <c r="B85" s="99"/>
      <c r="C85" s="100"/>
      <c r="D85" s="99"/>
      <c r="E85" s="101"/>
      <c r="F85" s="101"/>
      <c r="G85" s="101"/>
      <c r="H85" s="101"/>
      <c r="I85" s="101"/>
      <c r="J85" s="101"/>
      <c r="K85" s="110" t="s">
        <v>100</v>
      </c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01"/>
      <c r="Y85" s="101"/>
      <c r="Z85" s="101"/>
      <c r="AA85" s="101"/>
      <c r="AB85" s="101"/>
      <c r="AC85" s="101"/>
      <c r="AD85"/>
      <c r="AE85"/>
      <c r="AF85"/>
      <c r="AG85"/>
      <c r="AH85"/>
      <c r="AI85"/>
      <c r="AJ85"/>
      <c r="AK85"/>
    </row>
    <row r="86" spans="2:37" ht="15">
      <c r="B86" s="99"/>
      <c r="C86" s="100"/>
      <c r="D86" s="99"/>
      <c r="E86" s="101"/>
      <c r="F86" s="101"/>
      <c r="G86" s="101"/>
      <c r="H86" s="101"/>
      <c r="I86" s="101"/>
      <c r="J86" s="101"/>
      <c r="K86" s="111" t="s">
        <v>101</v>
      </c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01"/>
      <c r="Y86" s="101"/>
      <c r="Z86" s="101"/>
      <c r="AA86" s="101"/>
      <c r="AB86" s="101"/>
      <c r="AC86" s="101"/>
      <c r="AD86"/>
      <c r="AE86"/>
      <c r="AF86"/>
      <c r="AG86"/>
      <c r="AH86"/>
      <c r="AI86"/>
      <c r="AJ86"/>
      <c r="AK86"/>
    </row>
  </sheetData>
  <sheetProtection/>
  <mergeCells count="44">
    <mergeCell ref="AF7:AK7"/>
    <mergeCell ref="B15:D15"/>
    <mergeCell ref="B10:D10"/>
    <mergeCell ref="G6:M7"/>
    <mergeCell ref="B27:C27"/>
    <mergeCell ref="B25:D25"/>
    <mergeCell ref="D45:D51"/>
    <mergeCell ref="B22:D22"/>
    <mergeCell ref="B20:D20"/>
    <mergeCell ref="N6:AK6"/>
    <mergeCell ref="B9:E9"/>
    <mergeCell ref="B16:E16"/>
    <mergeCell ref="N7:S7"/>
    <mergeCell ref="T7:Y7"/>
    <mergeCell ref="Z7:AE7"/>
    <mergeCell ref="B24:D24"/>
    <mergeCell ref="D29:D35"/>
    <mergeCell ref="D36:D44"/>
    <mergeCell ref="B18:D18"/>
    <mergeCell ref="B19:D19"/>
    <mergeCell ref="E6:E8"/>
    <mergeCell ref="F6:F8"/>
    <mergeCell ref="B14:D14"/>
    <mergeCell ref="B6:D8"/>
    <mergeCell ref="B66:D66"/>
    <mergeCell ref="B63:D63"/>
    <mergeCell ref="B68:E68"/>
    <mergeCell ref="B28:E28"/>
    <mergeCell ref="B23:E23"/>
    <mergeCell ref="C29:C44"/>
    <mergeCell ref="B26:C26"/>
    <mergeCell ref="B61:E61"/>
    <mergeCell ref="C45:C60"/>
    <mergeCell ref="D52:D60"/>
    <mergeCell ref="B80:AC80"/>
    <mergeCell ref="K85:W85"/>
    <mergeCell ref="K86:W86"/>
    <mergeCell ref="B62:D62"/>
    <mergeCell ref="B21:D21"/>
    <mergeCell ref="B11:D11"/>
    <mergeCell ref="B12:D12"/>
    <mergeCell ref="B13:D13"/>
    <mergeCell ref="B64:D64"/>
    <mergeCell ref="B17:D17"/>
  </mergeCells>
  <printOptions horizontalCentered="1"/>
  <pageMargins left="0.2362204724409449" right="0.2362204724409449" top="0.15748031496062992" bottom="0.15748031496062992" header="0.31496062992125984" footer="0.31496062992125984"/>
  <pageSetup fitToHeight="2" fitToWidth="1" horizontalDpi="600" verticalDpi="600" orientation="landscape" paperSize="9" scale="56" r:id="rId1"/>
  <ignoredErrors>
    <ignoredError sqref="G61 G25 G26:G28 G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Uniwersytet Opolski</cp:lastModifiedBy>
  <cp:lastPrinted>2019-09-05T11:15:37Z</cp:lastPrinted>
  <dcterms:created xsi:type="dcterms:W3CDTF">2017-02-07T16:30:44Z</dcterms:created>
  <dcterms:modified xsi:type="dcterms:W3CDTF">2019-09-26T10:53:52Z</dcterms:modified>
  <cp:category/>
  <cp:version/>
  <cp:contentType/>
  <cp:contentStatus/>
</cp:coreProperties>
</file>